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35" yWindow="109" windowWidth="25295" windowHeight="11112"/>
  </bookViews>
  <sheets>
    <sheet name="Энергетиков 53" sheetId="1" r:id="rId1"/>
  </sheets>
  <definedNames>
    <definedName name="_xlnm.Print_Area" localSheetId="0">'Энергетиков 53'!$A$1:$H$98</definedName>
  </definedNames>
  <calcPr calcId="124519"/>
</workbook>
</file>

<file path=xl/calcChain.xml><?xml version="1.0" encoding="utf-8"?>
<calcChain xmlns="http://schemas.openxmlformats.org/spreadsheetml/2006/main">
  <c r="G89" i="1"/>
  <c r="B90" s="1"/>
  <c r="H62"/>
  <c r="G24" s="1"/>
  <c r="H24" s="1"/>
  <c r="H54"/>
  <c r="H52"/>
  <c r="H51"/>
  <c r="H41"/>
  <c r="H40"/>
  <c r="H39"/>
  <c r="H38"/>
  <c r="H43" s="1"/>
  <c r="H37"/>
  <c r="F24"/>
</calcChain>
</file>

<file path=xl/sharedStrings.xml><?xml version="1.0" encoding="utf-8"?>
<sst xmlns="http://schemas.openxmlformats.org/spreadsheetml/2006/main" count="120" uniqueCount="117">
  <si>
    <t>Отчет ООО "Благоустроенный город"</t>
  </si>
  <si>
    <t xml:space="preserve"> об исполнении договора управления жилым домом №53 по ул.Энергетиков</t>
  </si>
  <si>
    <t xml:space="preserve">за период: 2019 г. </t>
  </si>
  <si>
    <t xml:space="preserve">Адрес дома - Энергетиков 53 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</si>
  <si>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18,41 руб/м², </t>
    </r>
  </si>
  <si>
    <t>Принят в управление - ноябрь 2008 г.</t>
  </si>
  <si>
    <t>Общая площадь дома - 8191,10 кв. м</t>
  </si>
  <si>
    <t>Общая площадь квартир -6225,33 кв.м.</t>
  </si>
  <si>
    <t>Количество этажей - 16</t>
  </si>
  <si>
    <t>в т.ч:</t>
  </si>
  <si>
    <t>Количество подъездов - 1</t>
  </si>
  <si>
    <t>Количество квартир - 128</t>
  </si>
  <si>
    <t xml:space="preserve"> - содержание </t>
  </si>
  <si>
    <t>13,44 руб/м²</t>
  </si>
  <si>
    <t>Площадь подъезда - 1702,5 кв. м</t>
  </si>
  <si>
    <t xml:space="preserve"> - текущий ремонт </t>
  </si>
  <si>
    <t>2,06 руб/м²</t>
  </si>
  <si>
    <t>Площадь подвала - 514,9 кв. м</t>
  </si>
  <si>
    <t xml:space="preserve"> - содержание лифтов </t>
  </si>
  <si>
    <t>2,91 руб/м²</t>
  </si>
  <si>
    <t>Площадь кровли - 631 кв. м</t>
  </si>
  <si>
    <t>Площадь газона - 126 кв. м</t>
  </si>
  <si>
    <t>В таблице №1 приведено движение денежных средств по статье содержание и текущий ремонт  по лицевому счету дома №53 по ул.Энергетиков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</si>
  <si>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</si>
  <si>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</si>
  <si>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</si>
  <si>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</si>
  <si>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</si>
  <si>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</si>
  <si>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</si>
  <si>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</si>
  <si>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136411,54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</si>
  <si>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 xml:space="preserve">В 2019 году были произведены следующие виды работ по текущему ремонту  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</si>
  <si>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</si>
  <si>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</si>
  <si>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</si>
  <si>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</si>
  <si>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</si>
  <si>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</si>
  <si>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</si>
  <si>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ул.Энергетиков д.53</t>
  </si>
  <si>
    <t>Ремонт кровли</t>
  </si>
  <si>
    <t>Установка домофона (за счёт доходов, полученных от аренды общего имущества)</t>
  </si>
  <si>
    <t>Установка стальной двери, двери ПВХ</t>
  </si>
  <si>
    <t>Замена светильников, авт. Выключателей</t>
  </si>
  <si>
    <t>Смена дверных приборов (многозапорный замок)</t>
  </si>
  <si>
    <t>Ремонт 12 этажа</t>
  </si>
  <si>
    <t>В ходе плановых осмотров, а также на основании обращений собственников помещений жилого дома №53 по ул.Энергетиков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</si>
  <si>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</si>
  <si>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</si>
  <si>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Переченьвыполненных работ</t>
  </si>
  <si>
    <t>Окраска мусорных контейнеров,скамеек,дверей</t>
  </si>
  <si>
    <t>Общестроительные работы (замки, ремонт цементной стяжки пола и т.д.)</t>
  </si>
  <si>
    <t>Замена электрооборудования (эл.лампы)</t>
  </si>
  <si>
    <t>Перечень выполненных работ по программе энергосбержения</t>
  </si>
  <si>
    <t>Окраска мусорных контейнеров,скамеек,дверей (материалы)</t>
  </si>
  <si>
    <t>Промывка системы отопления и водоотведение</t>
  </si>
  <si>
    <t>Нормативная численность обслуживающего персонала  - 2,6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</si>
  <si>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</si>
  <si>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</si>
  <si>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</si>
  <si>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</si>
  <si>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</si>
  <si>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</si>
  <si>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</si>
  <si>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</si>
  <si>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</si>
  <si>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 xml:space="preserve">ремонт электрооборудования </t>
  </si>
  <si>
    <t>ремонт общестроительный, ремонт кровли</t>
  </si>
  <si>
    <t>установка дверей</t>
  </si>
  <si>
    <t>установка домофона (за счёт доходов, полученных от аренды общего имущества)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</si>
  <si>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</si>
  <si>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</si>
  <si>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</si>
  <si>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</si>
  <si>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</si>
  <si>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</si>
  <si>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</si>
  <si>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</si>
  <si>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</si>
  <si>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</si>
  <si>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</si>
  <si>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</si>
  <si>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</si>
  <si>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</si>
  <si>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</si>
  <si>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</si>
  <si>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производственных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</si>
  <si>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</si>
  <si>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</si>
  <si>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</si>
  <si>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</si>
  <si>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</si>
  <si>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</si>
  <si>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</si>
  <si>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</si>
  <si>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</si>
  <si>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</si>
  <si>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Доходы полученные от размещения рекламы и предоставления места под аренду в многоквартирном доме №53 по ул.Энергетиков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</si>
  <si>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</si>
  <si>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</si>
  <si>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</si>
  <si>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</si>
  <si>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</si>
  <si>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</si>
  <si>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</si>
  <si>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</si>
  <si>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 xml:space="preserve">Аренда мус. камеры Самойлова, аренда отмостки ООО "Санива", ломбард </t>
  </si>
  <si>
    <t>Антена         Теле 2</t>
  </si>
  <si>
    <t>ИТОГО: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</si>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</sst>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71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0" applyFont="1" applyFill="1"/>
    <xf numFmtId="0" fontId="2" fillId="2" borderId="0" xfId="1" applyFont="1" applyFill="1" applyAlignment="1"/>
    <xf numFmtId="0" fontId="4" fillId="2" borderId="0" xfId="1" applyFont="1" applyFill="1" applyAlignment="1">
      <alignment wrapText="1"/>
    </xf>
    <xf numFmtId="0" fontId="5" fillId="2" borderId="0" xfId="1" applyFont="1" applyFill="1" applyAlignment="1"/>
    <xf numFmtId="0" fontId="5" fillId="2" borderId="0" xfId="1" applyFont="1" applyFill="1" applyAlignment="1">
      <alignment wrapText="1"/>
    </xf>
    <xf numFmtId="0" fontId="7" fillId="2" borderId="0" xfId="0" applyFont="1" applyFill="1"/>
    <xf numFmtId="0" fontId="5" fillId="2" borderId="0" xfId="1" applyFont="1" applyFill="1" applyAlignment="1">
      <alignment horizontal="left" wrapText="1"/>
    </xf>
    <xf numFmtId="0" fontId="8" fillId="2" borderId="0" xfId="1" applyFont="1" applyFill="1" applyAlignment="1"/>
    <xf numFmtId="0" fontId="9" fillId="2" borderId="0" xfId="1" applyFont="1" applyFill="1" applyAlignment="1"/>
    <xf numFmtId="0" fontId="8" fillId="2" borderId="0" xfId="1" applyFont="1" applyFill="1">
      <alignment horizontal="left"/>
    </xf>
    <xf numFmtId="0" fontId="10" fillId="2" borderId="0" xfId="0" applyFont="1" applyFill="1"/>
    <xf numFmtId="0" fontId="11" fillId="2" borderId="0" xfId="1" applyFont="1" applyFill="1">
      <alignment horizontal="left"/>
    </xf>
    <xf numFmtId="0" fontId="11" fillId="2" borderId="0" xfId="1" applyFont="1" applyFill="1" applyAlignment="1"/>
    <xf numFmtId="0" fontId="13" fillId="3" borderId="0" xfId="1" applyFont="1" applyFill="1">
      <alignment horizontal="left"/>
    </xf>
    <xf numFmtId="0" fontId="14" fillId="3" borderId="0" xfId="1" applyFont="1" applyFill="1">
      <alignment horizontal="left"/>
    </xf>
    <xf numFmtId="0" fontId="15" fillId="2" borderId="0" xfId="1" applyFont="1" applyFill="1" applyBorder="1">
      <alignment horizontal="left"/>
    </xf>
    <xf numFmtId="0" fontId="1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19" fillId="3" borderId="13" xfId="1" applyNumberFormat="1" applyFont="1" applyFill="1" applyBorder="1" applyAlignment="1">
      <alignment vertical="center"/>
    </xf>
    <xf numFmtId="2" fontId="19" fillId="3" borderId="14" xfId="1" applyNumberFormat="1" applyFont="1" applyFill="1" applyBorder="1" applyAlignment="1">
      <alignment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20" fillId="3" borderId="13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/>
    <xf numFmtId="2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19" fillId="3" borderId="0" xfId="1" applyNumberFormat="1" applyFont="1" applyFill="1" applyBorder="1" applyAlignment="1">
      <alignment horizontal="center" vertical="center"/>
    </xf>
    <xf numFmtId="2" fontId="20" fillId="3" borderId="0" xfId="0" applyNumberFormat="1" applyFont="1" applyFill="1" applyBorder="1" applyAlignment="1">
      <alignment horizontal="center" vertical="center"/>
    </xf>
    <xf numFmtId="0" fontId="21" fillId="2" borderId="0" xfId="1" applyFont="1" applyFill="1">
      <alignment horizontal="left"/>
    </xf>
    <xf numFmtId="0" fontId="5" fillId="2" borderId="0" xfId="1" applyFont="1" applyFill="1">
      <alignment horizontal="left"/>
    </xf>
    <xf numFmtId="0" fontId="21" fillId="2" borderId="0" xfId="1" applyFont="1" applyFill="1" applyAlignment="1">
      <alignment horizontal="left"/>
    </xf>
    <xf numFmtId="0" fontId="11" fillId="2" borderId="0" xfId="1" applyFont="1" applyFill="1" applyBorder="1" applyAlignment="1"/>
    <xf numFmtId="0" fontId="3" fillId="2" borderId="0" xfId="0" applyFont="1" applyFill="1" applyBorder="1"/>
    <xf numFmtId="0" fontId="23" fillId="2" borderId="0" xfId="1" applyFont="1" applyFill="1" applyBorder="1">
      <alignment horizontal="left"/>
    </xf>
    <xf numFmtId="0" fontId="1" fillId="2" borderId="0" xfId="1" applyFont="1" applyFill="1" applyBorder="1">
      <alignment horizontal="left"/>
    </xf>
    <xf numFmtId="0" fontId="11" fillId="2" borderId="5" xfId="1" applyFont="1" applyFill="1" applyBorder="1" applyAlignment="1">
      <alignment horizontal="center" vertical="center"/>
    </xf>
    <xf numFmtId="0" fontId="24" fillId="2" borderId="0" xfId="1" applyFont="1" applyFill="1" applyAlignment="1"/>
    <xf numFmtId="0" fontId="5" fillId="2" borderId="13" xfId="1" applyFont="1" applyFill="1" applyBorder="1" applyAlignment="1"/>
    <xf numFmtId="0" fontId="5" fillId="2" borderId="14" xfId="1" applyFont="1" applyFill="1" applyBorder="1" applyAlignment="1"/>
    <xf numFmtId="1" fontId="5" fillId="2" borderId="5" xfId="1" applyNumberFormat="1" applyFont="1" applyFill="1" applyBorder="1" applyAlignment="1">
      <alignment horizontal="right"/>
    </xf>
    <xf numFmtId="1" fontId="6" fillId="2" borderId="5" xfId="1" applyNumberFormat="1" applyFont="1" applyFill="1" applyBorder="1" applyAlignment="1">
      <alignment horizontal="right"/>
    </xf>
    <xf numFmtId="1" fontId="3" fillId="2" borderId="0" xfId="0" applyNumberFormat="1" applyFont="1" applyFill="1" applyBorder="1"/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1" fillId="2" borderId="0" xfId="1" applyFont="1" applyFill="1" applyAlignment="1">
      <alignment wrapText="1"/>
    </xf>
    <xf numFmtId="0" fontId="21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0" fontId="3" fillId="2" borderId="5" xfId="0" applyFont="1" applyFill="1" applyBorder="1"/>
    <xf numFmtId="0" fontId="25" fillId="2" borderId="0" xfId="1" applyFont="1" applyFill="1" applyAlignment="1">
      <alignment wrapText="1"/>
    </xf>
    <xf numFmtId="0" fontId="11" fillId="2" borderId="0" xfId="1" applyFont="1" applyFill="1" applyAlignment="1">
      <alignment horizontal="center"/>
    </xf>
    <xf numFmtId="1" fontId="11" fillId="2" borderId="5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/>
    <xf numFmtId="0" fontId="5" fillId="2" borderId="5" xfId="1" applyFont="1" applyFill="1" applyBorder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0" fontId="21" fillId="2" borderId="0" xfId="1" applyFont="1" applyFill="1" applyBorder="1">
      <alignment horizontal="left"/>
    </xf>
    <xf numFmtId="0" fontId="5" fillId="2" borderId="11" xfId="1" applyFont="1" applyFill="1" applyBorder="1" applyAlignment="1">
      <alignment horizontal="center"/>
    </xf>
    <xf numFmtId="1" fontId="6" fillId="2" borderId="5" xfId="1" applyNumberFormat="1" applyFont="1" applyFill="1" applyBorder="1" applyAlignment="1"/>
    <xf numFmtId="1" fontId="5" fillId="2" borderId="0" xfId="1" applyNumberFormat="1" applyFont="1" applyFill="1" applyBorder="1" applyAlignment="1"/>
    <xf numFmtId="1" fontId="5" fillId="2" borderId="5" xfId="1" applyNumberFormat="1" applyFont="1" applyFill="1" applyBorder="1" applyAlignment="1"/>
    <xf numFmtId="0" fontId="5" fillId="0" borderId="13" xfId="1" applyFont="1" applyFill="1" applyBorder="1" applyAlignment="1"/>
    <xf numFmtId="0" fontId="27" fillId="2" borderId="13" xfId="1" applyFont="1" applyFill="1" applyBorder="1" applyAlignment="1"/>
    <xf numFmtId="1" fontId="26" fillId="2" borderId="0" xfId="1" applyNumberFormat="1" applyFont="1" applyFill="1" applyBorder="1" applyAlignment="1"/>
    <xf numFmtId="0" fontId="24" fillId="2" borderId="0" xfId="1" applyFont="1" applyFill="1">
      <alignment horizontal="left"/>
    </xf>
    <xf numFmtId="0" fontId="19" fillId="3" borderId="13" xfId="1" applyFont="1" applyFill="1" applyBorder="1" applyAlignment="1"/>
    <xf numFmtId="0" fontId="26" fillId="2" borderId="0" xfId="1" applyFont="1" applyFill="1">
      <alignment horizontal="left"/>
    </xf>
    <xf numFmtId="0" fontId="23" fillId="2" borderId="0" xfId="1" applyFont="1" applyFill="1">
      <alignment horizontal="left"/>
    </xf>
    <xf numFmtId="0" fontId="5" fillId="2" borderId="0" xfId="1" applyFont="1" applyFill="1" applyBorder="1" applyAlignment="1">
      <alignment wrapText="1"/>
    </xf>
    <xf numFmtId="0" fontId="21" fillId="2" borderId="0" xfId="1" applyFont="1" applyFill="1" applyBorder="1" applyAlignment="1"/>
    <xf numFmtId="0" fontId="26" fillId="2" borderId="0" xfId="1" applyFont="1" applyFill="1" applyBorder="1">
      <alignment horizontal="left"/>
    </xf>
    <xf numFmtId="0" fontId="26" fillId="2" borderId="0" xfId="1" applyFont="1" applyFill="1" applyBorder="1" applyAlignment="1"/>
    <xf numFmtId="0" fontId="15" fillId="2" borderId="0" xfId="1" applyFont="1" applyFill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5" fillId="2" borderId="0" xfId="1" applyFont="1" applyFill="1" applyBorder="1" applyAlignment="1"/>
    <xf numFmtId="2" fontId="7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/>
    </xf>
    <xf numFmtId="2" fontId="5" fillId="2" borderId="0" xfId="1" applyNumberFormat="1" applyFont="1" applyFill="1" applyBorder="1" applyAlignment="1">
      <alignment horizontal="center"/>
    </xf>
    <xf numFmtId="2" fontId="16" fillId="2" borderId="5" xfId="0" applyNumberFormat="1" applyFont="1" applyFill="1" applyBorder="1" applyAlignment="1">
      <alignment horizontal="center" vertical="center" wrapText="1"/>
    </xf>
    <xf numFmtId="2" fontId="21" fillId="2" borderId="0" xfId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vertical="center" wrapText="1"/>
    </xf>
    <xf numFmtId="0" fontId="6" fillId="2" borderId="0" xfId="1" applyFont="1" applyFill="1" applyAlignment="1">
      <alignment wrapText="1"/>
    </xf>
    <xf numFmtId="0" fontId="28" fillId="2" borderId="0" xfId="1" applyFont="1" applyFill="1" applyAlignment="1">
      <alignment horizontal="center" wrapText="1"/>
    </xf>
    <xf numFmtId="2" fontId="6" fillId="2" borderId="0" xfId="1" applyNumberFormat="1" applyFont="1" applyFill="1" applyAlignment="1"/>
    <xf numFmtId="0" fontId="28" fillId="2" borderId="0" xfId="1" applyFont="1" applyFill="1" applyAlignment="1"/>
    <xf numFmtId="0" fontId="6" fillId="2" borderId="0" xfId="1" applyFont="1" applyFill="1" applyAlignment="1"/>
    <xf numFmtId="2" fontId="30" fillId="2" borderId="0" xfId="2" applyNumberFormat="1" applyFont="1" applyFill="1" applyAlignment="1" applyProtection="1"/>
    <xf numFmtId="0" fontId="31" fillId="2" borderId="0" xfId="0" applyFont="1" applyFill="1" applyAlignment="1"/>
    <xf numFmtId="0" fontId="34" fillId="2" borderId="0" xfId="0" applyFont="1" applyFill="1" applyAlignment="1"/>
    <xf numFmtId="0" fontId="32" fillId="2" borderId="0" xfId="0" applyFont="1" applyFill="1" applyAlignment="1"/>
    <xf numFmtId="0" fontId="33" fillId="2" borderId="0" xfId="0" applyFont="1" applyFill="1" applyAlignment="1"/>
    <xf numFmtId="0" fontId="6" fillId="2" borderId="0" xfId="1" applyFont="1" applyFill="1" applyAlignment="1">
      <alignment horizontal="center"/>
    </xf>
    <xf numFmtId="2" fontId="30" fillId="2" borderId="0" xfId="2" applyNumberFormat="1" applyFont="1" applyFill="1" applyAlignment="1" applyProtection="1">
      <alignment horizontal="center"/>
    </xf>
    <xf numFmtId="0" fontId="31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5" fillId="2" borderId="0" xfId="1" applyFont="1" applyFill="1" applyBorder="1" applyAlignment="1">
      <alignment horizontal="left" wrapText="1"/>
    </xf>
    <xf numFmtId="0" fontId="23" fillId="2" borderId="0" xfId="1" applyFont="1" applyFill="1" applyBorder="1" applyAlignment="1">
      <alignment horizontal="left"/>
    </xf>
    <xf numFmtId="0" fontId="11" fillId="2" borderId="0" xfId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center" wrapText="1"/>
    </xf>
    <xf numFmtId="0" fontId="25" fillId="2" borderId="0" xfId="1" applyFont="1" applyFill="1" applyAlignment="1">
      <alignment horizontal="left" wrapText="1"/>
    </xf>
    <xf numFmtId="0" fontId="11" fillId="2" borderId="0" xfId="1" applyFont="1" applyFill="1" applyAlignment="1">
      <alignment horizontal="center"/>
    </xf>
    <xf numFmtId="0" fontId="21" fillId="2" borderId="10" xfId="1" applyFont="1" applyFill="1" applyBorder="1" applyAlignment="1">
      <alignment horizontal="left"/>
    </xf>
    <xf numFmtId="0" fontId="21" fillId="2" borderId="12" xfId="1" applyFont="1" applyFill="1" applyBorder="1" applyAlignment="1">
      <alignment horizontal="left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26" fillId="2" borderId="13" xfId="1" applyNumberFormat="1" applyFont="1" applyFill="1" applyBorder="1" applyAlignment="1">
      <alignment horizontal="left" wrapText="1"/>
    </xf>
    <xf numFmtId="0" fontId="26" fillId="2" borderId="14" xfId="1" applyNumberFormat="1" applyFont="1" applyFill="1" applyBorder="1" applyAlignment="1">
      <alignment horizontal="left" wrapText="1"/>
    </xf>
    <xf numFmtId="0" fontId="24" fillId="2" borderId="0" xfId="1" applyFont="1" applyFill="1">
      <alignment horizontal="left"/>
    </xf>
    <xf numFmtId="0" fontId="5" fillId="2" borderId="0" xfId="1" applyFont="1" applyFill="1" applyAlignment="1">
      <alignment horizontal="left" wrapText="1"/>
    </xf>
    <xf numFmtId="0" fontId="11" fillId="2" borderId="0" xfId="1" applyFont="1" applyFill="1" applyAlignment="1">
      <alignment horizontal="center" wrapText="1"/>
    </xf>
    <xf numFmtId="0" fontId="11" fillId="2" borderId="13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0" fontId="5" fillId="2" borderId="13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right"/>
    </xf>
    <xf numFmtId="0" fontId="1" fillId="2" borderId="0" xfId="1" applyFont="1" applyFill="1" applyBorder="1">
      <alignment horizontal="left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5" xfId="1" applyNumberFormat="1" applyFont="1" applyFill="1" applyBorder="1" applyAlignment="1">
      <alignment horizontal="center" vertical="center"/>
    </xf>
    <xf numFmtId="0" fontId="12" fillId="3" borderId="0" xfId="1" applyFont="1" applyFill="1" applyAlignment="1">
      <alignment horizontal="left" wrapText="1"/>
    </xf>
    <xf numFmtId="0" fontId="5" fillId="2" borderId="0" xfId="1" applyFont="1" applyFill="1" applyAlignment="1">
      <alignment horizontal="left"/>
    </xf>
    <xf numFmtId="0" fontId="13" fillId="3" borderId="0" xfId="1" applyFont="1" applyFill="1">
      <alignment horizontal="left"/>
    </xf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18" fillId="3" borderId="1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8" fillId="3" borderId="6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12" fillId="3" borderId="0" xfId="1" applyFont="1" applyFill="1" applyAlignment="1">
      <alignment horizontal="center"/>
    </xf>
  </cellXfs>
  <cellStyles count="4">
    <cellStyle name="Гиперссылка" xfId="2" builtinId="8"/>
    <cellStyle name="Обычный" xfId="0" builtinId="0"/>
    <cellStyle name="Обычный 2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view="pageBreakPreview" topLeftCell="A70" zoomScaleSheetLayoutView="100" workbookViewId="0">
      <selection activeCell="C90" sqref="C90"/>
    </sheetView>
  </sheetViews>
  <sheetFormatPr defaultColWidth="9.125" defaultRowHeight="12.9"/>
  <cols>
    <col min="1" max="1" width="12.25" style="2" customWidth="1"/>
    <col min="2" max="2" width="13.25" style="2" customWidth="1"/>
    <col min="3" max="3" width="12.875" style="2" customWidth="1"/>
    <col min="4" max="4" width="12.625" style="2" customWidth="1"/>
    <col min="5" max="5" width="13.625" style="2" customWidth="1"/>
    <col min="6" max="6" width="15.25" style="2" customWidth="1"/>
    <col min="7" max="7" width="13.875" style="2" customWidth="1"/>
    <col min="8" max="8" width="18.625" style="2" customWidth="1"/>
    <col min="9" max="9" width="10.875" style="2" customWidth="1"/>
    <col min="10" max="10" width="3.625" style="2" customWidth="1"/>
    <col min="11" max="12" width="9.125" style="2"/>
    <col min="13" max="13" width="0.625" style="2" customWidth="1"/>
    <col min="14" max="15" width="9.125" style="2"/>
    <col min="16" max="16" width="1.375" style="2" customWidth="1"/>
    <col min="17" max="16384" width="9.125" style="2"/>
  </cols>
  <sheetData>
    <row r="1" spans="1:16" ht="18.350000000000001">
      <c r="A1" s="168" t="s">
        <v>0</v>
      </c>
      <c r="B1" s="168"/>
      <c r="C1" s="168"/>
      <c r="D1" s="168"/>
      <c r="E1" s="168"/>
      <c r="F1" s="168"/>
      <c r="G1" s="168"/>
      <c r="H1" s="168"/>
      <c r="I1" s="1"/>
      <c r="J1" s="1"/>
      <c r="K1" s="1"/>
      <c r="L1" s="1"/>
      <c r="M1" s="1"/>
      <c r="N1" s="1"/>
      <c r="O1" s="1"/>
    </row>
    <row r="2" spans="1:16" ht="18.350000000000001">
      <c r="A2" s="168" t="s">
        <v>1</v>
      </c>
      <c r="B2" s="168"/>
      <c r="C2" s="168"/>
      <c r="D2" s="168"/>
      <c r="E2" s="168"/>
      <c r="F2" s="168"/>
      <c r="G2" s="168"/>
      <c r="H2" s="168"/>
      <c r="I2" s="1"/>
      <c r="J2" s="1"/>
      <c r="K2" s="1"/>
      <c r="L2" s="1"/>
      <c r="M2" s="1"/>
      <c r="N2" s="1"/>
      <c r="O2" s="1"/>
    </row>
    <row r="3" spans="1:16" ht="18.350000000000001">
      <c r="A3" s="169" t="s">
        <v>2</v>
      </c>
      <c r="B3" s="169"/>
      <c r="C3" s="169"/>
      <c r="D3" s="169"/>
      <c r="E3" s="169"/>
      <c r="F3" s="169"/>
      <c r="G3" s="169"/>
      <c r="H3" s="169"/>
      <c r="I3" s="3"/>
      <c r="J3" s="3"/>
      <c r="K3" s="3"/>
      <c r="L3" s="3"/>
      <c r="M3" s="3"/>
      <c r="N3" s="3"/>
      <c r="O3" s="3"/>
    </row>
    <row r="4" spans="1:16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</row>
    <row r="5" spans="1:16" s="7" customFormat="1" ht="14.3" customHeight="1">
      <c r="A5" s="5" t="s">
        <v>3</v>
      </c>
      <c r="B5" s="5"/>
      <c r="C5" s="5"/>
      <c r="D5" s="5"/>
      <c r="E5" s="119" t="s">
        <v>4</v>
      </c>
      <c r="F5" s="119"/>
      <c r="G5" s="119"/>
      <c r="H5" s="119"/>
      <c r="I5" s="6"/>
      <c r="J5" s="6"/>
    </row>
    <row r="6" spans="1:16" s="7" customFormat="1" ht="13.6">
      <c r="A6" s="5" t="s">
        <v>5</v>
      </c>
      <c r="B6" s="5"/>
      <c r="C6" s="5"/>
      <c r="D6" s="5"/>
      <c r="E6" s="119"/>
      <c r="F6" s="119"/>
      <c r="G6" s="119"/>
      <c r="H6" s="119"/>
      <c r="I6" s="6"/>
      <c r="J6" s="6"/>
    </row>
    <row r="7" spans="1:16" s="7" customFormat="1" ht="13.6">
      <c r="A7" s="5" t="s">
        <v>6</v>
      </c>
      <c r="B7" s="5"/>
      <c r="C7" s="5"/>
      <c r="D7" s="5"/>
      <c r="E7" s="119"/>
      <c r="F7" s="119"/>
      <c r="G7" s="119"/>
      <c r="H7" s="119"/>
      <c r="I7" s="6"/>
      <c r="J7" s="6"/>
    </row>
    <row r="8" spans="1:16" s="7" customFormat="1" ht="13.6">
      <c r="A8" s="5" t="s">
        <v>7</v>
      </c>
      <c r="B8" s="5"/>
      <c r="C8" s="5"/>
      <c r="D8" s="5"/>
      <c r="E8" s="119"/>
      <c r="F8" s="119"/>
      <c r="G8" s="119"/>
      <c r="H8" s="119"/>
      <c r="I8" s="8"/>
      <c r="J8" s="8"/>
    </row>
    <row r="9" spans="1:16" s="7" customFormat="1" ht="13.6">
      <c r="A9" s="5" t="s">
        <v>8</v>
      </c>
      <c r="B9" s="5"/>
      <c r="C9" s="5"/>
      <c r="D9" s="5"/>
      <c r="E9" s="8" t="s">
        <v>9</v>
      </c>
      <c r="F9" s="6"/>
      <c r="G9" s="6"/>
      <c r="H9" s="6"/>
      <c r="I9" s="6"/>
      <c r="J9" s="6"/>
    </row>
    <row r="10" spans="1:16" s="7" customFormat="1" ht="13.6">
      <c r="A10" s="5" t="s">
        <v>10</v>
      </c>
      <c r="B10" s="5"/>
      <c r="C10" s="5"/>
      <c r="D10" s="5"/>
      <c r="F10" s="8"/>
      <c r="G10" s="8"/>
      <c r="H10" s="8"/>
      <c r="I10" s="8"/>
      <c r="J10" s="8"/>
    </row>
    <row r="11" spans="1:16" s="7" customFormat="1" ht="13.6">
      <c r="A11" s="5" t="s">
        <v>11</v>
      </c>
      <c r="B11" s="5"/>
      <c r="C11" s="5"/>
      <c r="D11" s="5"/>
      <c r="E11" s="5" t="s">
        <v>12</v>
      </c>
      <c r="F11" s="5"/>
      <c r="G11" s="5" t="s">
        <v>13</v>
      </c>
      <c r="I11" s="5"/>
      <c r="J11" s="5"/>
    </row>
    <row r="12" spans="1:16" s="7" customFormat="1" ht="13.6">
      <c r="A12" s="5" t="s">
        <v>14</v>
      </c>
      <c r="B12" s="5"/>
      <c r="C12" s="5"/>
      <c r="D12" s="5"/>
      <c r="E12" s="5" t="s">
        <v>15</v>
      </c>
      <c r="F12" s="5"/>
      <c r="G12" s="5" t="s">
        <v>16</v>
      </c>
      <c r="I12" s="5"/>
      <c r="J12" s="5"/>
    </row>
    <row r="13" spans="1:16" s="7" customFormat="1" ht="13.6">
      <c r="A13" s="5" t="s">
        <v>17</v>
      </c>
      <c r="B13" s="5"/>
      <c r="C13" s="5"/>
      <c r="D13" s="5"/>
      <c r="E13" s="5" t="s">
        <v>18</v>
      </c>
      <c r="F13" s="5"/>
      <c r="G13" s="5" t="s">
        <v>19</v>
      </c>
      <c r="I13" s="5"/>
      <c r="J13" s="5"/>
    </row>
    <row r="14" spans="1:16" s="7" customFormat="1" ht="13.6">
      <c r="A14" s="5" t="s">
        <v>20</v>
      </c>
      <c r="B14" s="5"/>
      <c r="C14" s="5"/>
      <c r="D14" s="5"/>
      <c r="E14" s="5"/>
      <c r="F14" s="5"/>
      <c r="G14" s="5"/>
      <c r="I14" s="5"/>
      <c r="J14" s="5"/>
    </row>
    <row r="15" spans="1:16" s="7" customFormat="1" ht="13.6">
      <c r="A15" s="5" t="s">
        <v>21</v>
      </c>
      <c r="B15" s="5"/>
      <c r="C15" s="5"/>
      <c r="D15" s="5"/>
      <c r="E15" s="5"/>
      <c r="F15" s="5"/>
      <c r="G15" s="5"/>
      <c r="I15" s="5"/>
      <c r="J15" s="5"/>
    </row>
    <row r="16" spans="1:16" ht="9" customHeight="1">
      <c r="A16" s="9"/>
      <c r="B16" s="9"/>
      <c r="C16" s="9"/>
      <c r="D16" s="9"/>
      <c r="E16" s="5"/>
      <c r="F16" s="5"/>
      <c r="G16" s="5"/>
      <c r="H16" s="5"/>
      <c r="I16" s="10"/>
      <c r="J16" s="10"/>
      <c r="K16" s="11"/>
      <c r="L16" s="11"/>
      <c r="M16" s="11"/>
      <c r="N16" s="11"/>
      <c r="O16" s="11"/>
      <c r="P16" s="11"/>
    </row>
    <row r="17" spans="1:16" ht="30.25" customHeight="1">
      <c r="A17" s="119" t="s">
        <v>22</v>
      </c>
      <c r="B17" s="119"/>
      <c r="C17" s="119"/>
      <c r="D17" s="119"/>
      <c r="E17" s="119"/>
      <c r="F17" s="119"/>
      <c r="G17" s="119"/>
      <c r="H17" s="119"/>
      <c r="I17" s="6"/>
      <c r="J17" s="6"/>
      <c r="K17" s="12"/>
      <c r="L17" s="12"/>
      <c r="M17" s="12"/>
      <c r="N17" s="12"/>
      <c r="O17" s="12"/>
      <c r="P17" s="12"/>
    </row>
    <row r="18" spans="1:16" ht="7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2"/>
      <c r="L18" s="12"/>
      <c r="M18" s="12"/>
      <c r="N18" s="12"/>
      <c r="O18" s="12"/>
      <c r="P18" s="12"/>
    </row>
    <row r="19" spans="1:16" ht="15.65">
      <c r="A19" s="170" t="s">
        <v>23</v>
      </c>
      <c r="B19" s="170"/>
      <c r="C19" s="170"/>
      <c r="D19" s="170"/>
      <c r="E19" s="170"/>
      <c r="F19" s="170"/>
      <c r="G19" s="170"/>
      <c r="H19" s="170"/>
      <c r="I19" s="14"/>
      <c r="J19" s="14"/>
      <c r="K19" s="14"/>
      <c r="L19" s="14"/>
      <c r="M19" s="14"/>
      <c r="N19" s="14"/>
      <c r="O19" s="14"/>
      <c r="P19" s="14"/>
    </row>
    <row r="20" spans="1:16" ht="15.65">
      <c r="A20" s="15"/>
      <c r="B20" s="150"/>
      <c r="C20" s="150"/>
      <c r="D20" s="150"/>
      <c r="E20" s="150"/>
      <c r="F20" s="150"/>
      <c r="G20" s="15"/>
      <c r="H20" s="16" t="s">
        <v>24</v>
      </c>
      <c r="I20" s="17"/>
      <c r="K20" s="12"/>
      <c r="M20" s="12"/>
      <c r="N20" s="12"/>
      <c r="O20" s="18"/>
    </row>
    <row r="21" spans="1:16" s="7" customFormat="1" ht="14.95" customHeight="1">
      <c r="A21" s="151" t="s">
        <v>25</v>
      </c>
      <c r="B21" s="152"/>
      <c r="C21" s="157" t="s">
        <v>26</v>
      </c>
      <c r="D21" s="160" t="s">
        <v>27</v>
      </c>
      <c r="E21" s="161"/>
      <c r="F21" s="157" t="s">
        <v>28</v>
      </c>
      <c r="G21" s="144" t="s">
        <v>29</v>
      </c>
      <c r="H21" s="144" t="s">
        <v>30</v>
      </c>
      <c r="I21" s="19"/>
    </row>
    <row r="22" spans="1:16" s="7" customFormat="1" ht="14.95" customHeight="1">
      <c r="A22" s="153"/>
      <c r="B22" s="154"/>
      <c r="C22" s="158"/>
      <c r="D22" s="162"/>
      <c r="E22" s="163"/>
      <c r="F22" s="166"/>
      <c r="G22" s="145"/>
      <c r="H22" s="145"/>
      <c r="I22" s="19"/>
    </row>
    <row r="23" spans="1:16" s="7" customFormat="1" ht="89.35" customHeight="1">
      <c r="A23" s="155"/>
      <c r="B23" s="156"/>
      <c r="C23" s="159"/>
      <c r="D23" s="164"/>
      <c r="E23" s="165"/>
      <c r="F23" s="167"/>
      <c r="G23" s="145"/>
      <c r="H23" s="145"/>
      <c r="I23" s="20"/>
    </row>
    <row r="24" spans="1:16" s="28" customFormat="1" ht="13.6">
      <c r="A24" s="21"/>
      <c r="B24" s="22">
        <v>1363345.8599999999</v>
      </c>
      <c r="C24" s="23">
        <v>1361835.5999999999</v>
      </c>
      <c r="D24" s="146">
        <v>259584.72</v>
      </c>
      <c r="E24" s="147"/>
      <c r="F24" s="24">
        <f>C24-B24</f>
        <v>-1510.2600000000093</v>
      </c>
      <c r="G24" s="24">
        <f>H62</f>
        <v>1428859.3225853224</v>
      </c>
      <c r="H24" s="25">
        <f>C24+D24-G24</f>
        <v>192560.9974146774</v>
      </c>
      <c r="I24" s="26"/>
      <c r="J24" s="27"/>
    </row>
    <row r="25" spans="1:16" ht="14.95" customHeight="1">
      <c r="A25" s="29"/>
      <c r="B25" s="29"/>
      <c r="C25" s="29"/>
      <c r="D25" s="29"/>
      <c r="E25" s="29"/>
      <c r="F25" s="30"/>
      <c r="G25" s="30"/>
      <c r="H25" s="30"/>
      <c r="I25" s="31"/>
      <c r="J25" s="31"/>
      <c r="K25" s="12"/>
      <c r="L25" s="12"/>
      <c r="M25" s="12"/>
      <c r="N25" s="12"/>
      <c r="O25" s="12"/>
      <c r="P25" s="12"/>
    </row>
    <row r="26" spans="1:16" ht="29.25" customHeight="1">
      <c r="A26" s="148" t="s">
        <v>31</v>
      </c>
      <c r="B26" s="148"/>
      <c r="C26" s="148"/>
      <c r="D26" s="148"/>
      <c r="E26" s="148"/>
      <c r="F26" s="148"/>
      <c r="G26" s="148"/>
      <c r="H26" s="148"/>
      <c r="I26" s="31"/>
      <c r="J26" s="31"/>
      <c r="K26" s="12"/>
      <c r="L26" s="12"/>
      <c r="M26" s="12"/>
      <c r="N26" s="12"/>
      <c r="O26" s="12"/>
      <c r="P26" s="12"/>
    </row>
    <row r="27" spans="1:16" ht="7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12"/>
      <c r="L27" s="12"/>
      <c r="M27" s="12"/>
      <c r="N27" s="12"/>
      <c r="O27" s="12"/>
      <c r="P27" s="12"/>
    </row>
    <row r="28" spans="1:16" ht="10.5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12"/>
      <c r="L28" s="12"/>
      <c r="M28" s="12"/>
      <c r="N28" s="12"/>
      <c r="O28" s="12"/>
      <c r="P28" s="12"/>
    </row>
    <row r="29" spans="1:16" ht="13.6">
      <c r="A29" s="149" t="s">
        <v>32</v>
      </c>
      <c r="B29" s="149"/>
      <c r="C29" s="149"/>
      <c r="D29" s="149"/>
      <c r="E29" s="149"/>
      <c r="F29" s="149"/>
      <c r="G29" s="149"/>
      <c r="H29" s="149"/>
      <c r="I29" s="5"/>
      <c r="J29" s="5"/>
      <c r="K29" s="7"/>
      <c r="L29" s="7"/>
      <c r="M29" s="7"/>
      <c r="N29" s="7"/>
      <c r="O29" s="7"/>
      <c r="P29" s="7"/>
    </row>
    <row r="30" spans="1:16" ht="13.6">
      <c r="A30" s="5"/>
      <c r="B30" s="5"/>
      <c r="C30" s="5"/>
      <c r="D30" s="5"/>
      <c r="E30" s="5"/>
      <c r="F30" s="5"/>
      <c r="G30" s="32"/>
      <c r="H30" s="32"/>
      <c r="I30" s="5"/>
      <c r="J30" s="7"/>
      <c r="K30" s="7"/>
      <c r="L30" s="7"/>
      <c r="M30" s="7"/>
      <c r="N30" s="7"/>
      <c r="O30" s="7"/>
    </row>
    <row r="31" spans="1:16" ht="14.95" customHeight="1">
      <c r="A31" s="119" t="s">
        <v>33</v>
      </c>
      <c r="B31" s="119"/>
      <c r="C31" s="119"/>
      <c r="D31" s="119"/>
      <c r="E31" s="119"/>
      <c r="F31" s="119"/>
      <c r="G31" s="119"/>
      <c r="H31" s="119"/>
      <c r="I31" s="6"/>
      <c r="J31" s="6"/>
      <c r="K31" s="6"/>
      <c r="L31" s="6"/>
      <c r="M31" s="6"/>
      <c r="N31" s="6"/>
      <c r="O31" s="6"/>
      <c r="P31" s="6"/>
    </row>
    <row r="32" spans="1:16" ht="13.6">
      <c r="A32" s="5" t="s">
        <v>34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8" ht="10.5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8" s="35" customFormat="1" ht="15.65">
      <c r="A34" s="106" t="s">
        <v>35</v>
      </c>
      <c r="B34" s="106"/>
      <c r="C34" s="106"/>
      <c r="D34" s="106"/>
      <c r="E34" s="106"/>
      <c r="F34" s="106"/>
      <c r="G34" s="106"/>
      <c r="H34" s="106"/>
      <c r="I34" s="34"/>
      <c r="J34" s="34"/>
    </row>
    <row r="35" spans="1:18" s="35" customFormat="1" ht="13.6">
      <c r="A35" s="36"/>
      <c r="B35" s="37"/>
      <c r="C35" s="134"/>
      <c r="D35" s="134"/>
      <c r="E35" s="135"/>
      <c r="F35" s="135"/>
      <c r="G35" s="37"/>
      <c r="H35" s="17" t="s">
        <v>36</v>
      </c>
      <c r="I35" s="17"/>
    </row>
    <row r="36" spans="1:18" s="35" customFormat="1" ht="15.65">
      <c r="A36" s="136" t="s">
        <v>37</v>
      </c>
      <c r="B36" s="137"/>
      <c r="C36" s="121" t="s">
        <v>38</v>
      </c>
      <c r="D36" s="123"/>
      <c r="E36" s="123"/>
      <c r="F36" s="123"/>
      <c r="G36" s="122"/>
      <c r="H36" s="38" t="s">
        <v>39</v>
      </c>
      <c r="L36" s="39"/>
      <c r="M36" s="39"/>
      <c r="N36" s="39"/>
      <c r="O36" s="39"/>
      <c r="P36" s="39"/>
      <c r="Q36" s="39"/>
      <c r="R36" s="39"/>
    </row>
    <row r="37" spans="1:18" s="35" customFormat="1" ht="14.95" customHeight="1">
      <c r="A37" s="138" t="s">
        <v>40</v>
      </c>
      <c r="B37" s="139"/>
      <c r="C37" s="40" t="s">
        <v>41</v>
      </c>
      <c r="D37" s="41"/>
      <c r="E37" s="41"/>
      <c r="F37" s="41"/>
      <c r="G37" s="41"/>
      <c r="H37" s="42">
        <f>8061+2530</f>
        <v>10591</v>
      </c>
      <c r="L37" s="39"/>
      <c r="M37" s="39"/>
      <c r="N37" s="39"/>
      <c r="O37" s="39"/>
      <c r="P37" s="39"/>
      <c r="Q37" s="39"/>
      <c r="R37" s="39"/>
    </row>
    <row r="38" spans="1:18" s="35" customFormat="1" ht="28.55" customHeight="1">
      <c r="A38" s="140"/>
      <c r="B38" s="141"/>
      <c r="C38" s="128" t="s">
        <v>42</v>
      </c>
      <c r="D38" s="129"/>
      <c r="E38" s="129"/>
      <c r="F38" s="129"/>
      <c r="G38" s="130"/>
      <c r="H38" s="42">
        <f>109530</f>
        <v>109530</v>
      </c>
      <c r="L38" s="39"/>
      <c r="M38" s="39"/>
      <c r="N38" s="39"/>
      <c r="O38" s="39"/>
      <c r="P38" s="39"/>
      <c r="Q38" s="39"/>
      <c r="R38" s="39"/>
    </row>
    <row r="39" spans="1:18" s="35" customFormat="1" ht="14.95" customHeight="1">
      <c r="A39" s="140"/>
      <c r="B39" s="141"/>
      <c r="C39" s="40" t="s">
        <v>43</v>
      </c>
      <c r="D39" s="41"/>
      <c r="E39" s="41"/>
      <c r="F39" s="41"/>
      <c r="G39" s="41"/>
      <c r="H39" s="42">
        <f>21500+10677</f>
        <v>32177</v>
      </c>
      <c r="L39" s="39"/>
      <c r="M39" s="39"/>
      <c r="N39" s="39"/>
      <c r="O39" s="39"/>
      <c r="P39" s="39"/>
      <c r="Q39" s="39"/>
      <c r="R39" s="39"/>
    </row>
    <row r="40" spans="1:18" s="35" customFormat="1" ht="14.95" customHeight="1">
      <c r="A40" s="140"/>
      <c r="B40" s="141"/>
      <c r="C40" s="40" t="s">
        <v>44</v>
      </c>
      <c r="D40" s="41"/>
      <c r="E40" s="41"/>
      <c r="F40" s="41"/>
      <c r="G40" s="41"/>
      <c r="H40" s="42">
        <f>5322+5765</f>
        <v>11087</v>
      </c>
      <c r="L40" s="39"/>
      <c r="M40" s="39"/>
      <c r="N40" s="39"/>
      <c r="O40" s="39"/>
      <c r="P40" s="39"/>
      <c r="Q40" s="39"/>
      <c r="R40" s="39"/>
    </row>
    <row r="41" spans="1:18" s="35" customFormat="1" ht="14.95" customHeight="1">
      <c r="A41" s="140"/>
      <c r="B41" s="141"/>
      <c r="C41" s="40" t="s">
        <v>45</v>
      </c>
      <c r="D41" s="41"/>
      <c r="E41" s="41"/>
      <c r="F41" s="41"/>
      <c r="G41" s="41"/>
      <c r="H41" s="42">
        <f>1200</f>
        <v>1200</v>
      </c>
      <c r="L41" s="39"/>
      <c r="M41" s="39"/>
      <c r="N41" s="39"/>
      <c r="O41" s="39"/>
      <c r="P41" s="39"/>
      <c r="Q41" s="39"/>
      <c r="R41" s="39"/>
    </row>
    <row r="42" spans="1:18" s="35" customFormat="1" ht="14.95" customHeight="1">
      <c r="A42" s="140"/>
      <c r="B42" s="141"/>
      <c r="C42" s="40" t="s">
        <v>46</v>
      </c>
      <c r="D42" s="41"/>
      <c r="E42" s="41"/>
      <c r="F42" s="41"/>
      <c r="G42" s="41"/>
      <c r="H42" s="42">
        <v>48919</v>
      </c>
      <c r="L42" s="39"/>
      <c r="M42" s="39"/>
      <c r="N42" s="39"/>
      <c r="O42" s="39"/>
      <c r="P42" s="39"/>
      <c r="Q42" s="39"/>
      <c r="R42" s="39"/>
    </row>
    <row r="43" spans="1:18" s="35" customFormat="1" ht="14.95" customHeight="1">
      <c r="A43" s="142"/>
      <c r="B43" s="143"/>
      <c r="C43" s="40"/>
      <c r="D43" s="41"/>
      <c r="E43" s="41"/>
      <c r="F43" s="41"/>
      <c r="G43" s="41"/>
      <c r="H43" s="43">
        <f>SUM(H37:H42)</f>
        <v>213504</v>
      </c>
      <c r="K43" s="44"/>
      <c r="L43" s="39"/>
      <c r="M43" s="39"/>
      <c r="N43" s="39"/>
      <c r="O43" s="39"/>
      <c r="P43" s="39"/>
      <c r="Q43" s="39"/>
      <c r="R43" s="39"/>
    </row>
    <row r="44" spans="1:18">
      <c r="A44" s="45"/>
      <c r="B44" s="45"/>
      <c r="C44" s="45"/>
      <c r="D44" s="45"/>
      <c r="E44" s="46"/>
      <c r="F44" s="46"/>
      <c r="G44" s="46"/>
      <c r="H44" s="46"/>
      <c r="I44" s="46"/>
      <c r="J44" s="46"/>
    </row>
    <row r="45" spans="1:18" ht="42.8" customHeight="1">
      <c r="A45" s="119" t="s">
        <v>47</v>
      </c>
      <c r="B45" s="119"/>
      <c r="C45" s="119"/>
      <c r="D45" s="119"/>
      <c r="E45" s="119"/>
      <c r="F45" s="119"/>
      <c r="G45" s="119"/>
      <c r="H45" s="119"/>
      <c r="I45" s="6"/>
      <c r="J45" s="6"/>
    </row>
    <row r="46" spans="1:18">
      <c r="A46" s="45"/>
      <c r="B46" s="45"/>
      <c r="C46" s="45"/>
      <c r="D46" s="45"/>
      <c r="E46" s="46"/>
      <c r="F46" s="46"/>
      <c r="G46" s="46"/>
      <c r="H46" s="46"/>
      <c r="I46" s="46"/>
      <c r="J46" s="46"/>
    </row>
    <row r="47" spans="1:18" ht="36" customHeight="1">
      <c r="A47" s="120" t="s">
        <v>48</v>
      </c>
      <c r="B47" s="120"/>
      <c r="C47" s="120"/>
      <c r="D47" s="120"/>
      <c r="E47" s="120"/>
      <c r="F47" s="120"/>
      <c r="G47" s="120"/>
      <c r="H47" s="120"/>
      <c r="I47" s="47"/>
      <c r="J47" s="47"/>
      <c r="K47" s="14"/>
      <c r="L47" s="14"/>
      <c r="M47" s="14"/>
      <c r="N47" s="14"/>
      <c r="O47" s="14"/>
      <c r="P47" s="14"/>
    </row>
    <row r="48" spans="1:18" ht="15.65">
      <c r="A48" s="48"/>
      <c r="B48" s="48"/>
      <c r="C48" s="48"/>
      <c r="D48" s="48"/>
      <c r="E48" s="48"/>
      <c r="F48" s="48"/>
      <c r="G48" s="48"/>
      <c r="H48" s="49" t="s">
        <v>49</v>
      </c>
      <c r="J48" s="48"/>
      <c r="M48" s="48"/>
      <c r="N48" s="48"/>
      <c r="O48" s="48"/>
      <c r="P48" s="48"/>
    </row>
    <row r="49" spans="1:18" ht="15.65">
      <c r="A49" s="121" t="s">
        <v>37</v>
      </c>
      <c r="B49" s="122"/>
      <c r="C49" s="121" t="s">
        <v>50</v>
      </c>
      <c r="D49" s="123"/>
      <c r="E49" s="123"/>
      <c r="F49" s="123"/>
      <c r="G49" s="122"/>
      <c r="H49" s="38" t="s">
        <v>39</v>
      </c>
      <c r="I49" s="48"/>
      <c r="J49" s="48"/>
      <c r="K49" s="48"/>
      <c r="L49" s="48"/>
    </row>
    <row r="50" spans="1:18" ht="14.95" customHeight="1">
      <c r="A50" s="124" t="s">
        <v>40</v>
      </c>
      <c r="B50" s="124"/>
      <c r="C50" s="125" t="s">
        <v>51</v>
      </c>
      <c r="D50" s="126"/>
      <c r="E50" s="126"/>
      <c r="F50" s="126"/>
      <c r="G50" s="127"/>
      <c r="H50" s="42">
        <v>103</v>
      </c>
      <c r="I50" s="48"/>
      <c r="J50" s="48"/>
      <c r="K50" s="48"/>
      <c r="L50" s="48"/>
    </row>
    <row r="51" spans="1:18" ht="14.95" customHeight="1">
      <c r="A51" s="124"/>
      <c r="B51" s="124"/>
      <c r="C51" s="40" t="s">
        <v>52</v>
      </c>
      <c r="D51" s="50"/>
      <c r="E51" s="50"/>
      <c r="F51" s="50"/>
      <c r="G51" s="51"/>
      <c r="H51" s="42">
        <f>1149+1834</f>
        <v>2983</v>
      </c>
      <c r="I51" s="48"/>
      <c r="J51" s="48"/>
      <c r="K51" s="48"/>
      <c r="L51" s="48"/>
    </row>
    <row r="52" spans="1:18" ht="14.95" customHeight="1">
      <c r="A52" s="124"/>
      <c r="B52" s="124"/>
      <c r="C52" s="128" t="s">
        <v>53</v>
      </c>
      <c r="D52" s="129"/>
      <c r="E52" s="129"/>
      <c r="F52" s="129"/>
      <c r="G52" s="130"/>
      <c r="H52" s="42">
        <f>1730+3017</f>
        <v>4747</v>
      </c>
      <c r="I52" s="48"/>
      <c r="J52" s="48"/>
      <c r="K52" s="48"/>
      <c r="L52" s="48"/>
    </row>
    <row r="53" spans="1:18" ht="15.65">
      <c r="A53" s="124"/>
      <c r="B53" s="124"/>
      <c r="C53" s="131" t="s">
        <v>54</v>
      </c>
      <c r="D53" s="132"/>
      <c r="E53" s="132"/>
      <c r="F53" s="132"/>
      <c r="G53" s="133"/>
      <c r="H53" s="52"/>
      <c r="I53" s="48"/>
      <c r="J53" s="48"/>
      <c r="K53" s="48"/>
      <c r="L53" s="48"/>
    </row>
    <row r="54" spans="1:18" ht="15.65">
      <c r="A54" s="124"/>
      <c r="B54" s="124"/>
      <c r="C54" s="125" t="s">
        <v>55</v>
      </c>
      <c r="D54" s="126"/>
      <c r="E54" s="126"/>
      <c r="F54" s="126"/>
      <c r="G54" s="127"/>
      <c r="H54" s="52">
        <f>44</f>
        <v>44</v>
      </c>
      <c r="I54" s="48"/>
      <c r="J54" s="48"/>
      <c r="K54" s="48"/>
      <c r="L54" s="48"/>
    </row>
    <row r="55" spans="1:18" ht="13.6">
      <c r="A55" s="124"/>
      <c r="B55" s="124"/>
      <c r="C55" s="125" t="s">
        <v>56</v>
      </c>
      <c r="D55" s="126"/>
      <c r="E55" s="126"/>
      <c r="F55" s="126"/>
      <c r="G55" s="127"/>
      <c r="H55" s="42">
        <v>8808</v>
      </c>
      <c r="I55" s="46"/>
      <c r="J55" s="46"/>
    </row>
    <row r="56" spans="1:18" ht="8.35" customHeight="1">
      <c r="A56" s="45"/>
      <c r="B56" s="45"/>
      <c r="C56" s="45"/>
      <c r="D56" s="45"/>
      <c r="E56" s="46"/>
      <c r="F56" s="46"/>
      <c r="G56" s="46"/>
      <c r="H56" s="46"/>
      <c r="I56" s="46"/>
      <c r="J56" s="46"/>
    </row>
    <row r="57" spans="1:18">
      <c r="A57" s="39" t="s">
        <v>57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8" ht="18" customHeight="1">
      <c r="A58" s="109" t="s">
        <v>58</v>
      </c>
      <c r="B58" s="109"/>
      <c r="C58" s="109"/>
      <c r="D58" s="109"/>
      <c r="E58" s="109"/>
      <c r="F58" s="109"/>
      <c r="G58" s="109"/>
      <c r="H58" s="109"/>
      <c r="I58" s="53"/>
      <c r="J58" s="53"/>
    </row>
    <row r="59" spans="1:18" ht="12.2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8" ht="15.65">
      <c r="A60" s="110" t="s">
        <v>59</v>
      </c>
      <c r="B60" s="110"/>
      <c r="C60" s="110"/>
      <c r="D60" s="110"/>
      <c r="E60" s="110"/>
      <c r="F60" s="110"/>
      <c r="G60" s="110"/>
      <c r="H60" s="110"/>
      <c r="I60" s="14"/>
      <c r="J60" s="14"/>
    </row>
    <row r="61" spans="1:18" ht="13.6" customHeight="1">
      <c r="A61" s="54"/>
      <c r="B61" s="54"/>
      <c r="C61" s="54"/>
      <c r="D61" s="54"/>
      <c r="E61" s="54"/>
      <c r="F61" s="54"/>
      <c r="G61" s="54"/>
      <c r="H61" s="49" t="s">
        <v>60</v>
      </c>
      <c r="J61" s="54"/>
    </row>
    <row r="62" spans="1:18" ht="15.65">
      <c r="A62" s="111" t="s">
        <v>61</v>
      </c>
      <c r="B62" s="111"/>
      <c r="C62" s="111"/>
      <c r="D62" s="111"/>
      <c r="E62" s="111"/>
      <c r="F62" s="111"/>
      <c r="G62" s="112"/>
      <c r="H62" s="55">
        <f>SUM(H71:H82)+H64+H70</f>
        <v>1428859.3225853224</v>
      </c>
      <c r="I62" s="56"/>
      <c r="J62" s="56"/>
    </row>
    <row r="63" spans="1:18" ht="15.65">
      <c r="A63" s="57" t="s">
        <v>62</v>
      </c>
      <c r="B63" s="113" t="s">
        <v>63</v>
      </c>
      <c r="C63" s="114"/>
      <c r="D63" s="114"/>
      <c r="E63" s="114"/>
      <c r="F63" s="114"/>
      <c r="G63" s="115"/>
      <c r="H63" s="58" t="s">
        <v>64</v>
      </c>
      <c r="I63" s="59"/>
    </row>
    <row r="64" spans="1:18" ht="15.65">
      <c r="A64" s="60" t="s">
        <v>65</v>
      </c>
      <c r="B64" s="40" t="s">
        <v>66</v>
      </c>
      <c r="C64" s="41"/>
      <c r="D64" s="41"/>
      <c r="E64" s="41"/>
      <c r="F64" s="41"/>
      <c r="G64" s="41"/>
      <c r="H64" s="61">
        <v>152585.85086951865</v>
      </c>
      <c r="I64" s="31"/>
      <c r="K64" s="62"/>
      <c r="M64" s="39"/>
      <c r="N64" s="39"/>
      <c r="O64" s="39"/>
      <c r="P64" s="39"/>
      <c r="Q64" s="39"/>
      <c r="R64" s="39"/>
    </row>
    <row r="65" spans="1:22" ht="15.65">
      <c r="A65" s="60"/>
      <c r="B65" s="40" t="s">
        <v>67</v>
      </c>
      <c r="C65" s="41"/>
      <c r="D65" s="41"/>
      <c r="E65" s="41"/>
      <c r="F65" s="41"/>
      <c r="G65" s="41"/>
      <c r="H65" s="63">
        <v>9169</v>
      </c>
      <c r="I65" s="31"/>
      <c r="K65" s="62"/>
      <c r="M65" s="39"/>
      <c r="N65" s="39"/>
      <c r="O65" s="39"/>
      <c r="P65" s="39"/>
      <c r="Q65" s="39"/>
      <c r="R65" s="39"/>
    </row>
    <row r="66" spans="1:22" ht="15.65">
      <c r="A66" s="60"/>
      <c r="B66" s="40" t="s">
        <v>68</v>
      </c>
      <c r="C66" s="41"/>
      <c r="D66" s="41"/>
      <c r="E66" s="41"/>
      <c r="F66" s="41"/>
      <c r="G66" s="41"/>
      <c r="H66" s="63">
        <v>9904</v>
      </c>
      <c r="I66" s="31"/>
      <c r="K66" s="39"/>
      <c r="M66" s="39"/>
      <c r="N66" s="39"/>
      <c r="O66" s="39"/>
      <c r="P66" s="39"/>
      <c r="Q66" s="39"/>
      <c r="R66" s="39"/>
    </row>
    <row r="67" spans="1:22" ht="15.65">
      <c r="A67" s="60"/>
      <c r="B67" s="64" t="s">
        <v>69</v>
      </c>
      <c r="C67" s="41"/>
      <c r="D67" s="41"/>
      <c r="E67" s="41"/>
      <c r="F67" s="41"/>
      <c r="G67" s="41"/>
      <c r="H67" s="63">
        <v>30713</v>
      </c>
      <c r="I67" s="31"/>
      <c r="K67" s="39"/>
      <c r="M67" s="39"/>
      <c r="N67" s="39"/>
      <c r="O67" s="39"/>
      <c r="P67" s="39"/>
      <c r="Q67" s="39"/>
      <c r="R67" s="39"/>
    </row>
    <row r="68" spans="1:22" ht="15.65">
      <c r="A68" s="60"/>
      <c r="B68" s="40" t="s">
        <v>70</v>
      </c>
      <c r="C68" s="41"/>
      <c r="D68" s="41"/>
      <c r="E68" s="41"/>
      <c r="F68" s="41"/>
      <c r="G68" s="41"/>
      <c r="H68" s="63">
        <v>64351</v>
      </c>
      <c r="I68" s="31"/>
      <c r="K68" s="39"/>
      <c r="M68" s="39"/>
      <c r="N68" s="39"/>
      <c r="O68" s="39"/>
      <c r="P68" s="39"/>
      <c r="Q68" s="39"/>
      <c r="R68" s="39"/>
    </row>
    <row r="69" spans="1:22" ht="47.25" customHeight="1">
      <c r="A69" s="60"/>
      <c r="B69" s="116" t="s">
        <v>71</v>
      </c>
      <c r="C69" s="117"/>
      <c r="D69" s="117"/>
      <c r="E69" s="117"/>
      <c r="F69" s="117"/>
      <c r="G69" s="117"/>
      <c r="H69" s="63">
        <v>38448.850869518632</v>
      </c>
      <c r="I69" s="31"/>
      <c r="K69" s="39"/>
      <c r="M69" s="39"/>
      <c r="N69" s="39"/>
      <c r="O69" s="39"/>
      <c r="P69" s="39"/>
      <c r="Q69" s="39"/>
      <c r="R69" s="39"/>
    </row>
    <row r="70" spans="1:22" ht="15.65">
      <c r="A70" s="60" t="s">
        <v>72</v>
      </c>
      <c r="B70" s="40" t="s">
        <v>73</v>
      </c>
      <c r="C70" s="41"/>
      <c r="D70" s="41"/>
      <c r="E70" s="41"/>
      <c r="F70" s="41"/>
      <c r="G70" s="41"/>
      <c r="H70" s="63">
        <v>77892</v>
      </c>
      <c r="I70" s="31"/>
      <c r="K70" s="39"/>
      <c r="M70" s="39"/>
      <c r="N70" s="39"/>
      <c r="O70" s="39"/>
      <c r="P70" s="39"/>
      <c r="Q70" s="39"/>
      <c r="R70" s="39"/>
    </row>
    <row r="71" spans="1:22" ht="15.65">
      <c r="A71" s="60" t="s">
        <v>74</v>
      </c>
      <c r="B71" s="65" t="s">
        <v>75</v>
      </c>
      <c r="C71" s="41"/>
      <c r="D71" s="41"/>
      <c r="E71" s="41"/>
      <c r="F71" s="41"/>
      <c r="G71" s="41"/>
      <c r="H71" s="63">
        <v>10191.108375009839</v>
      </c>
      <c r="I71" s="31"/>
      <c r="K71" s="39"/>
      <c r="M71" s="39"/>
      <c r="N71" s="39"/>
      <c r="O71" s="39"/>
      <c r="P71" s="39"/>
      <c r="Q71" s="39"/>
      <c r="R71" s="39"/>
    </row>
    <row r="72" spans="1:22" ht="13.6">
      <c r="A72" s="60" t="s">
        <v>76</v>
      </c>
      <c r="B72" s="40" t="s">
        <v>77</v>
      </c>
      <c r="C72" s="41"/>
      <c r="D72" s="41"/>
      <c r="E72" s="41"/>
      <c r="F72" s="41"/>
      <c r="G72" s="41"/>
      <c r="H72" s="63">
        <v>62523.371404194571</v>
      </c>
      <c r="I72" s="66"/>
      <c r="J72" s="66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</row>
    <row r="73" spans="1:22" ht="13.6">
      <c r="A73" s="60" t="s">
        <v>78</v>
      </c>
      <c r="B73" s="40" t="s">
        <v>79</v>
      </c>
      <c r="C73" s="41"/>
      <c r="D73" s="41"/>
      <c r="E73" s="41"/>
      <c r="F73" s="41"/>
      <c r="G73" s="41"/>
      <c r="H73" s="63">
        <v>8411.0500360702008</v>
      </c>
      <c r="I73" s="66"/>
      <c r="J73" s="66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</row>
    <row r="74" spans="1:22" ht="15.65">
      <c r="A74" s="60" t="s">
        <v>80</v>
      </c>
      <c r="B74" s="68" t="s">
        <v>81</v>
      </c>
      <c r="C74" s="41"/>
      <c r="D74" s="41"/>
      <c r="E74" s="41"/>
      <c r="F74" s="41"/>
      <c r="G74" s="41"/>
      <c r="H74" s="63">
        <v>73540.473018920675</v>
      </c>
      <c r="I74" s="31"/>
    </row>
    <row r="75" spans="1:22" ht="15.65">
      <c r="A75" s="60" t="s">
        <v>82</v>
      </c>
      <c r="B75" s="40" t="s">
        <v>83</v>
      </c>
      <c r="C75" s="41"/>
      <c r="D75" s="41"/>
      <c r="E75" s="41"/>
      <c r="F75" s="41"/>
      <c r="G75" s="41"/>
      <c r="H75" s="63">
        <v>187768.38145789111</v>
      </c>
      <c r="I75" s="31"/>
    </row>
    <row r="76" spans="1:22" ht="15.65">
      <c r="A76" s="60" t="s">
        <v>84</v>
      </c>
      <c r="B76" s="40" t="s">
        <v>85</v>
      </c>
      <c r="C76" s="41"/>
      <c r="D76" s="41"/>
      <c r="E76" s="41"/>
      <c r="F76" s="41"/>
      <c r="G76" s="41"/>
      <c r="H76" s="63">
        <v>9121.9321901750282</v>
      </c>
      <c r="I76" s="31"/>
    </row>
    <row r="77" spans="1:22" ht="15.65">
      <c r="A77" s="60" t="s">
        <v>86</v>
      </c>
      <c r="B77" s="40" t="s">
        <v>87</v>
      </c>
      <c r="C77" s="41"/>
      <c r="D77" s="41"/>
      <c r="E77" s="41"/>
      <c r="F77" s="41"/>
      <c r="G77" s="41"/>
      <c r="H77" s="63">
        <v>18586.885886299297</v>
      </c>
      <c r="I77" s="31"/>
    </row>
    <row r="78" spans="1:22" ht="15.65">
      <c r="A78" s="60" t="s">
        <v>88</v>
      </c>
      <c r="B78" s="40" t="s">
        <v>89</v>
      </c>
      <c r="C78" s="41"/>
      <c r="D78" s="41"/>
      <c r="E78" s="41"/>
      <c r="F78" s="41"/>
      <c r="G78" s="41"/>
      <c r="H78" s="63">
        <v>13379.02934544315</v>
      </c>
      <c r="I78" s="31"/>
    </row>
    <row r="79" spans="1:22" ht="15.65">
      <c r="A79" s="60" t="s">
        <v>90</v>
      </c>
      <c r="B79" s="40" t="s">
        <v>91</v>
      </c>
      <c r="C79" s="41"/>
      <c r="D79" s="41"/>
      <c r="E79" s="41"/>
      <c r="F79" s="41"/>
      <c r="G79" s="41"/>
      <c r="H79" s="63">
        <v>591237.41021321178</v>
      </c>
      <c r="I79" s="31"/>
    </row>
    <row r="80" spans="1:22" ht="15.65">
      <c r="A80" s="60" t="s">
        <v>92</v>
      </c>
      <c r="B80" s="40" t="s">
        <v>93</v>
      </c>
      <c r="C80" s="41"/>
      <c r="D80" s="41"/>
      <c r="E80" s="41"/>
      <c r="F80" s="41"/>
      <c r="G80" s="41"/>
      <c r="H80" s="63">
        <v>188924.69788438996</v>
      </c>
      <c r="I80" s="31"/>
    </row>
    <row r="81" spans="1:15" ht="15.65">
      <c r="A81" s="60" t="s">
        <v>94</v>
      </c>
      <c r="B81" s="40" t="s">
        <v>95</v>
      </c>
      <c r="C81" s="41"/>
      <c r="D81" s="41"/>
      <c r="E81" s="41"/>
      <c r="F81" s="41"/>
      <c r="G81" s="41"/>
      <c r="H81" s="63">
        <v>13871.024151047453</v>
      </c>
      <c r="I81" s="31"/>
    </row>
    <row r="82" spans="1:15" ht="15.65">
      <c r="A82" s="60" t="s">
        <v>96</v>
      </c>
      <c r="B82" s="40" t="s">
        <v>97</v>
      </c>
      <c r="C82" s="41"/>
      <c r="D82" s="41"/>
      <c r="E82" s="41"/>
      <c r="F82" s="41"/>
      <c r="G82" s="41"/>
      <c r="H82" s="63">
        <v>20826.107753150744</v>
      </c>
      <c r="I82" s="31"/>
    </row>
    <row r="83" spans="1:15" ht="6.8" customHeight="1">
      <c r="A83" s="69"/>
      <c r="B83" s="69"/>
      <c r="C83" s="69"/>
      <c r="D83" s="69"/>
      <c r="E83" s="69"/>
      <c r="F83" s="69"/>
      <c r="G83" s="69"/>
      <c r="H83" s="70"/>
      <c r="I83" s="66"/>
      <c r="J83" s="66"/>
    </row>
    <row r="84" spans="1:15" s="35" customFormat="1" ht="26.35" customHeight="1">
      <c r="A84" s="104" t="s">
        <v>98</v>
      </c>
      <c r="B84" s="104"/>
      <c r="C84" s="104"/>
      <c r="D84" s="104"/>
      <c r="E84" s="104"/>
      <c r="F84" s="104"/>
      <c r="G84" s="104"/>
      <c r="H84" s="104"/>
      <c r="I84" s="71"/>
      <c r="J84" s="71"/>
      <c r="K84" s="72"/>
    </row>
    <row r="85" spans="1:15" s="35" customFormat="1" ht="7.5" customHeight="1">
      <c r="A85" s="73"/>
      <c r="B85" s="105"/>
      <c r="C85" s="105"/>
      <c r="D85" s="105"/>
      <c r="E85" s="105"/>
      <c r="F85" s="105"/>
      <c r="G85" s="105"/>
      <c r="H85" s="105"/>
      <c r="I85" s="74"/>
      <c r="J85" s="74"/>
    </row>
    <row r="86" spans="1:15" s="35" customFormat="1" ht="15.65">
      <c r="A86" s="106" t="s">
        <v>99</v>
      </c>
      <c r="B86" s="106"/>
      <c r="C86" s="106"/>
      <c r="D86" s="106"/>
      <c r="E86" s="106"/>
      <c r="F86" s="106"/>
      <c r="G86" s="106"/>
      <c r="H86" s="34"/>
      <c r="I86" s="73"/>
    </row>
    <row r="87" spans="1:15" s="35" customFormat="1" ht="11.25" customHeight="1">
      <c r="A87" s="59"/>
      <c r="B87" s="59"/>
      <c r="C87" s="59"/>
      <c r="D87" s="59"/>
      <c r="E87" s="34"/>
      <c r="F87" s="72"/>
      <c r="G87" s="75" t="s">
        <v>100</v>
      </c>
      <c r="H87" s="74"/>
      <c r="I87" s="74"/>
    </row>
    <row r="88" spans="1:15" s="81" customFormat="1" ht="68.3" customHeight="1">
      <c r="A88" s="76" t="s">
        <v>101</v>
      </c>
      <c r="B88" s="76" t="s">
        <v>102</v>
      </c>
      <c r="C88" s="77" t="s">
        <v>103</v>
      </c>
      <c r="D88" s="77" t="s">
        <v>104</v>
      </c>
      <c r="E88" s="78" t="s">
        <v>105</v>
      </c>
      <c r="F88" s="78" t="s">
        <v>106</v>
      </c>
      <c r="G88" s="79" t="s">
        <v>107</v>
      </c>
      <c r="H88" s="78" t="s">
        <v>108</v>
      </c>
      <c r="I88" s="80"/>
      <c r="L88" s="82"/>
    </row>
    <row r="89" spans="1:15" s="81" customFormat="1" ht="13.6">
      <c r="A89" s="83">
        <v>1824.72</v>
      </c>
      <c r="B89" s="84">
        <v>4320</v>
      </c>
      <c r="C89" s="85">
        <v>2160</v>
      </c>
      <c r="D89" s="83">
        <v>6000</v>
      </c>
      <c r="E89" s="85">
        <v>6000</v>
      </c>
      <c r="F89" s="85">
        <v>4800</v>
      </c>
      <c r="G89" s="85">
        <f>18480</f>
        <v>18480</v>
      </c>
      <c r="H89" s="85">
        <v>216000</v>
      </c>
      <c r="I89" s="86"/>
      <c r="J89" s="82"/>
      <c r="K89" s="82"/>
      <c r="L89" s="82"/>
    </row>
    <row r="90" spans="1:15" s="35" customFormat="1" ht="15.65">
      <c r="A90" s="87" t="s">
        <v>109</v>
      </c>
      <c r="B90" s="87">
        <f>A89+B89+C89+D89+E89+F89+G89+H89</f>
        <v>259584.72</v>
      </c>
      <c r="C90" s="88"/>
      <c r="D90" s="88"/>
      <c r="E90" s="88"/>
      <c r="F90" s="88"/>
      <c r="G90" s="72"/>
      <c r="H90" s="74"/>
      <c r="I90" s="74"/>
      <c r="J90" s="74"/>
    </row>
    <row r="91" spans="1:15" s="35" customFormat="1" ht="95.95" customHeight="1">
      <c r="A91" s="107" t="s">
        <v>110</v>
      </c>
      <c r="B91" s="107"/>
      <c r="C91" s="107"/>
      <c r="D91" s="107"/>
      <c r="E91" s="107"/>
      <c r="F91" s="107"/>
      <c r="G91" s="107"/>
      <c r="H91" s="107"/>
      <c r="I91" s="89"/>
      <c r="J91" s="89"/>
      <c r="K91" s="89"/>
      <c r="L91" s="89"/>
    </row>
    <row r="92" spans="1:15" ht="59.95" customHeight="1">
      <c r="A92" s="108" t="s">
        <v>111</v>
      </c>
      <c r="B92" s="108"/>
      <c r="C92" s="108"/>
      <c r="D92" s="108"/>
      <c r="E92" s="108"/>
      <c r="F92" s="108"/>
      <c r="G92" s="108"/>
      <c r="H92" s="108"/>
      <c r="I92" s="90"/>
      <c r="J92" s="90"/>
      <c r="K92" s="90"/>
      <c r="L92" s="90"/>
      <c r="M92" s="90"/>
      <c r="N92" s="90"/>
      <c r="O92" s="90"/>
    </row>
    <row r="93" spans="1:1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1:15" ht="14.3">
      <c r="A94" s="100" t="s">
        <v>112</v>
      </c>
      <c r="B94" s="100"/>
      <c r="C94" s="100"/>
      <c r="D94" s="100"/>
      <c r="E94" s="100"/>
      <c r="F94" s="100"/>
      <c r="G94" s="100"/>
      <c r="H94" s="100"/>
      <c r="I94" s="92"/>
      <c r="J94" s="93"/>
      <c r="K94" s="93"/>
      <c r="L94" s="93"/>
      <c r="M94" s="93"/>
      <c r="N94" s="93"/>
      <c r="O94" s="93"/>
    </row>
    <row r="95" spans="1:15" ht="14.3">
      <c r="A95" s="100" t="s">
        <v>113</v>
      </c>
      <c r="B95" s="100"/>
      <c r="C95" s="100"/>
      <c r="D95" s="100"/>
      <c r="E95" s="100"/>
      <c r="F95" s="100"/>
      <c r="G95" s="100"/>
      <c r="H95" s="100"/>
      <c r="I95" s="94"/>
      <c r="J95" s="93"/>
      <c r="K95" s="93"/>
      <c r="L95" s="93"/>
      <c r="M95" s="93"/>
      <c r="N95" s="93"/>
      <c r="O95" s="93"/>
    </row>
    <row r="96" spans="1:15" ht="13.6">
      <c r="A96" s="101" t="s">
        <v>114</v>
      </c>
      <c r="B96" s="101"/>
      <c r="C96" s="101"/>
      <c r="D96" s="101"/>
      <c r="E96" s="101"/>
      <c r="F96" s="101"/>
      <c r="G96" s="101"/>
      <c r="H96" s="101"/>
      <c r="I96" s="95"/>
      <c r="J96" s="95"/>
      <c r="K96" s="95"/>
      <c r="L96" s="95"/>
      <c r="M96" s="95"/>
      <c r="N96" s="95"/>
      <c r="O96" s="95"/>
    </row>
    <row r="97" spans="1:15" ht="14.3">
      <c r="A97" s="102" t="s">
        <v>115</v>
      </c>
      <c r="B97" s="102"/>
      <c r="C97" s="102"/>
      <c r="D97" s="102"/>
      <c r="E97" s="102"/>
      <c r="F97" s="102"/>
      <c r="G97" s="102"/>
      <c r="H97" s="102"/>
      <c r="I97" s="96"/>
      <c r="J97" s="97"/>
      <c r="K97" s="97"/>
      <c r="L97" s="97"/>
      <c r="M97" s="97"/>
      <c r="N97" s="97"/>
      <c r="O97" s="97"/>
    </row>
    <row r="98" spans="1:15" ht="14.3">
      <c r="A98" s="103" t="s">
        <v>116</v>
      </c>
      <c r="B98" s="103"/>
      <c r="C98" s="103"/>
      <c r="D98" s="103"/>
      <c r="E98" s="103"/>
      <c r="F98" s="103"/>
      <c r="G98" s="103"/>
      <c r="H98" s="103"/>
      <c r="I98" s="98"/>
      <c r="J98" s="99"/>
      <c r="K98" s="99"/>
      <c r="L98" s="99"/>
      <c r="M98" s="99"/>
      <c r="N98" s="99"/>
      <c r="O98" s="99"/>
    </row>
  </sheetData>
  <mergeCells count="50">
    <mergeCell ref="A19:H19"/>
    <mergeCell ref="A1:H1"/>
    <mergeCell ref="A2:H2"/>
    <mergeCell ref="A3:H3"/>
    <mergeCell ref="E5:H8"/>
    <mergeCell ref="A17:H17"/>
    <mergeCell ref="A34:H34"/>
    <mergeCell ref="B20:F20"/>
    <mergeCell ref="A21:B23"/>
    <mergeCell ref="C21:C23"/>
    <mergeCell ref="D21:E23"/>
    <mergeCell ref="F21:F23"/>
    <mergeCell ref="G21:G23"/>
    <mergeCell ref="H21:H23"/>
    <mergeCell ref="D24:E24"/>
    <mergeCell ref="A26:H26"/>
    <mergeCell ref="A29:H29"/>
    <mergeCell ref="A31:H31"/>
    <mergeCell ref="C35:D35"/>
    <mergeCell ref="E35:F35"/>
    <mergeCell ref="A36:B36"/>
    <mergeCell ref="C36:G36"/>
    <mergeCell ref="A37:B43"/>
    <mergeCell ref="C38:G38"/>
    <mergeCell ref="K72:V72"/>
    <mergeCell ref="A45:H45"/>
    <mergeCell ref="A47:H47"/>
    <mergeCell ref="A49:B49"/>
    <mergeCell ref="C49:G49"/>
    <mergeCell ref="A50:B55"/>
    <mergeCell ref="C50:G50"/>
    <mergeCell ref="C52:G52"/>
    <mergeCell ref="C53:G53"/>
    <mergeCell ref="C54:G54"/>
    <mergeCell ref="C55:G55"/>
    <mergeCell ref="A58:H58"/>
    <mergeCell ref="A60:H60"/>
    <mergeCell ref="A62:G62"/>
    <mergeCell ref="B63:G63"/>
    <mergeCell ref="B69:G69"/>
    <mergeCell ref="A95:H95"/>
    <mergeCell ref="A96:H96"/>
    <mergeCell ref="A97:H97"/>
    <mergeCell ref="A98:H98"/>
    <mergeCell ref="A84:H84"/>
    <mergeCell ref="B85:H85"/>
    <mergeCell ref="A86:G86"/>
    <mergeCell ref="A91:H91"/>
    <mergeCell ref="A92:H92"/>
    <mergeCell ref="A94:H94"/>
  </mergeCells>
  <hyperlinks>
    <hyperlink ref="A96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4" orientation="portrait" verticalDpi="360" r:id="rId2"/>
  <headerFooter alignWithMargins="0"/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Энергетиков 53</vt:lpstr>
      <vt:lpstr>'Энергетиков 53'!Область_печати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1379</cp:lastModifiedBy>
  <dcterms:created xsi:type="dcterms:W3CDTF">2020-04-07T08:08:09Z</dcterms:created>
  <dcterms:modified xsi:type="dcterms:W3CDTF">2020-04-09T10:43:07Z</dcterms:modified>
</cp:coreProperties>
</file>