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" yWindow="108" windowWidth="23256" windowHeight="11112"/>
  </bookViews>
  <sheets>
    <sheet name="Строителей 11" sheetId="1" r:id="rId1"/>
  </sheets>
  <definedNames>
    <definedName name="_xlnm.Print_Area" localSheetId="0">'Строителей 11'!$A$1:$H$89</definedName>
  </definedNames>
  <calcPr calcId="125725"/>
</workbook>
</file>

<file path=xl/calcChain.xml><?xml version="1.0" encoding="utf-8"?>
<calcChain xmlns="http://schemas.openxmlformats.org/spreadsheetml/2006/main">
  <c r="F80" i="1"/>
  <c r="H56"/>
  <c r="G24" s="1"/>
  <c r="H24" s="1"/>
  <c r="I59"/>
  <c r="H48"/>
  <c r="H46"/>
  <c r="H36"/>
  <c r="H37" s="1"/>
  <c r="F24"/>
</calcChain>
</file>

<file path=xl/sharedStrings.xml><?xml version="1.0" encoding="utf-8"?>
<sst xmlns="http://schemas.openxmlformats.org/spreadsheetml/2006/main" count="108" uniqueCount="104">
  <si>
    <t>Отчет ООО "Благоустроенный город"</t>
  </si>
  <si>
    <t xml:space="preserve"> об исполнении договора управления жилым домом №11 по ул.Строителей.</t>
  </si>
  <si>
    <t xml:space="preserve">за период: 2019 г. </t>
  </si>
  <si>
    <t xml:space="preserve">Адрес дома - Строителей 11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</si>
  <si>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</si>
  <si>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</si>
  <si>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- 2611,60 кв. м</t>
  </si>
  <si>
    <t>Общая площадь квартир - 2191,10 кв.м.</t>
  </si>
  <si>
    <t>Количество этажей - 9</t>
  </si>
  <si>
    <t>в т.ч:</t>
  </si>
  <si>
    <t>Количество подъездов - 1</t>
  </si>
  <si>
    <t>Количество квартир - 36</t>
  </si>
  <si>
    <t xml:space="preserve"> - содержание </t>
  </si>
  <si>
    <t>10,99 руб/м²</t>
  </si>
  <si>
    <t>Площадь подъезда - 289,6 кв. м</t>
  </si>
  <si>
    <t xml:space="preserve"> - текущий ремонт </t>
  </si>
  <si>
    <t>1,67 руб/м²</t>
  </si>
  <si>
    <t>Площадь подвала - 276,7 кв. м</t>
  </si>
  <si>
    <t xml:space="preserve"> - содержание лифтов </t>
  </si>
  <si>
    <t>2,91 руб/м²</t>
  </si>
  <si>
    <t>Площадь кровли - 369,6 кв. м</t>
  </si>
  <si>
    <t>Площадь газона - 450 кв. м</t>
  </si>
  <si>
    <t>В таблице №1 приведено движение денежных средств по статье содержание и текущий ремонт  по лицевому счету дома №11 по ул.Строителей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</si>
  <si>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</si>
  <si>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</si>
  <si>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</si>
  <si>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</si>
  <si>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</si>
  <si>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</si>
  <si>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</si>
  <si>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</si>
  <si>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2895,37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</si>
  <si>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</si>
  <si>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</si>
  <si>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</si>
  <si>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</si>
  <si>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</si>
  <si>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</si>
  <si>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</si>
  <si>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</si>
  <si>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</si>
  <si>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Ремонт кровли</t>
  </si>
  <si>
    <t>Перечень выполненных работ по программе энергосбержения</t>
  </si>
  <si>
    <t>Установка окон</t>
  </si>
  <si>
    <t>В ходе плановых осмотров, а также на основании обращений собственников помещений жилого дома №11 по ул.Строителей в 2019году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</si>
  <si>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</si>
  <si>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</si>
  <si>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Окраска мусорных контейнеров,скамеек,дверей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</si>
  <si>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</si>
  <si>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</si>
  <si>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- 1,0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</si>
  <si>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</si>
  <si>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</si>
  <si>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</si>
  <si>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</si>
  <si>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</si>
  <si>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</si>
  <si>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</si>
  <si>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</si>
  <si>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</si>
  <si>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кровли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</si>
  <si>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изолента,  крепеж, цемент, 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</si>
  <si>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</si>
  <si>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</si>
  <si>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</si>
  <si>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</si>
  <si>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</si>
  <si>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</si>
  <si>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</si>
  <si>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</si>
  <si>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</si>
  <si>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</si>
  <si>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</si>
  <si>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</si>
  <si>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</si>
  <si>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</si>
  <si>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</si>
  <si>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</si>
  <si>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</si>
  <si>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</si>
  <si>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</si>
  <si>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</si>
  <si>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</si>
  <si>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</si>
  <si>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</si>
  <si>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</si>
  <si>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</si>
  <si>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</si>
  <si>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№11 по ул.Строителей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</si>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</sst>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>
      <alignment horizontal="left"/>
    </xf>
  </cellStyleXfs>
  <cellXfs count="156">
    <xf numFmtId="0" fontId="0" fillId="0" borderId="0" xfId="0"/>
    <xf numFmtId="0" fontId="2" fillId="3" borderId="0" xfId="3" applyFont="1" applyFill="1" applyAlignment="1">
      <alignment vertical="center"/>
    </xf>
    <xf numFmtId="0" fontId="3" fillId="3" borderId="0" xfId="0" applyFont="1" applyFill="1"/>
    <xf numFmtId="0" fontId="2" fillId="3" borderId="0" xfId="3" applyFont="1" applyFill="1" applyAlignment="1"/>
    <xf numFmtId="0" fontId="4" fillId="3" borderId="0" xfId="3" applyFont="1" applyFill="1" applyAlignment="1">
      <alignment wrapText="1"/>
    </xf>
    <xf numFmtId="0" fontId="5" fillId="3" borderId="0" xfId="3" applyFont="1" applyFill="1" applyAlignment="1"/>
    <xf numFmtId="0" fontId="5" fillId="3" borderId="0" xfId="3" applyFont="1" applyFill="1" applyAlignment="1">
      <alignment wrapText="1"/>
    </xf>
    <xf numFmtId="0" fontId="7" fillId="3" borderId="0" xfId="0" applyFont="1" applyFill="1"/>
    <xf numFmtId="0" fontId="5" fillId="3" borderId="0" xfId="3" applyFont="1" applyFill="1" applyAlignment="1">
      <alignment horizontal="left" wrapText="1"/>
    </xf>
    <xf numFmtId="0" fontId="8" fillId="3" borderId="0" xfId="3" applyFont="1" applyFill="1" applyAlignment="1"/>
    <xf numFmtId="0" fontId="9" fillId="3" borderId="0" xfId="3" applyFont="1" applyFill="1" applyAlignment="1"/>
    <xf numFmtId="0" fontId="8" fillId="3" borderId="0" xfId="3" applyFont="1" applyFill="1">
      <alignment horizontal="left"/>
    </xf>
    <xf numFmtId="0" fontId="10" fillId="3" borderId="0" xfId="0" applyFont="1" applyFill="1"/>
    <xf numFmtId="0" fontId="11" fillId="3" borderId="0" xfId="3" applyFont="1" applyFill="1">
      <alignment horizontal="left"/>
    </xf>
    <xf numFmtId="0" fontId="11" fillId="3" borderId="0" xfId="3" applyFont="1" applyFill="1" applyAlignment="1"/>
    <xf numFmtId="0" fontId="13" fillId="2" borderId="0" xfId="3" applyFont="1" applyFill="1">
      <alignment horizontal="left"/>
    </xf>
    <xf numFmtId="0" fontId="14" fillId="2" borderId="0" xfId="3" applyFont="1" applyFill="1">
      <alignment horizontal="left"/>
    </xf>
    <xf numFmtId="0" fontId="15" fillId="3" borderId="0" xfId="3" applyFont="1" applyFill="1">
      <alignment horizontal="left"/>
    </xf>
    <xf numFmtId="0" fontId="16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9" fillId="2" borderId="12" xfId="3" applyNumberFormat="1" applyFont="1" applyFill="1" applyBorder="1" applyAlignment="1">
      <alignment vertical="center"/>
    </xf>
    <xf numFmtId="2" fontId="19" fillId="2" borderId="13" xfId="3" applyNumberFormat="1" applyFont="1" applyFill="1" applyBorder="1" applyAlignment="1">
      <alignment vertical="center"/>
    </xf>
    <xf numFmtId="2" fontId="19" fillId="2" borderId="14" xfId="3" applyNumberFormat="1" applyFont="1" applyFill="1" applyBorder="1" applyAlignment="1">
      <alignment vertical="center"/>
    </xf>
    <xf numFmtId="2" fontId="19" fillId="2" borderId="12" xfId="3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19" fillId="2" borderId="0" xfId="3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0" fontId="22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22" fillId="3" borderId="0" xfId="3" applyFont="1" applyFill="1" applyAlignment="1">
      <alignment horizontal="left"/>
    </xf>
    <xf numFmtId="0" fontId="11" fillId="3" borderId="0" xfId="3" applyFont="1" applyFill="1" applyBorder="1" applyAlignment="1"/>
    <xf numFmtId="0" fontId="3" fillId="3" borderId="0" xfId="0" applyFont="1" applyFill="1" applyBorder="1"/>
    <xf numFmtId="0" fontId="23" fillId="3" borderId="0" xfId="3" applyFont="1" applyFill="1" applyBorder="1">
      <alignment horizontal="left"/>
    </xf>
    <xf numFmtId="0" fontId="1" fillId="3" borderId="0" xfId="3" applyFont="1" applyFill="1" applyBorder="1">
      <alignment horizontal="left"/>
    </xf>
    <xf numFmtId="0" fontId="15" fillId="3" borderId="0" xfId="3" applyFont="1" applyFill="1" applyBorder="1">
      <alignment horizontal="left"/>
    </xf>
    <xf numFmtId="0" fontId="11" fillId="3" borderId="5" xfId="3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left"/>
    </xf>
    <xf numFmtId="0" fontId="5" fillId="3" borderId="13" xfId="3" applyFont="1" applyFill="1" applyBorder="1" applyAlignment="1">
      <alignment horizontal="left"/>
    </xf>
    <xf numFmtId="1" fontId="5" fillId="3" borderId="5" xfId="3" applyNumberFormat="1" applyFont="1" applyFill="1" applyBorder="1" applyAlignment="1">
      <alignment horizontal="right"/>
    </xf>
    <xf numFmtId="0" fontId="24" fillId="3" borderId="0" xfId="3" applyFont="1" applyFill="1" applyAlignment="1"/>
    <xf numFmtId="0" fontId="5" fillId="3" borderId="12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1" fontId="6" fillId="3" borderId="5" xfId="3" applyNumberFormat="1" applyFont="1" applyFill="1" applyBorder="1" applyAlignment="1">
      <alignment horizontal="right"/>
    </xf>
    <xf numFmtId="0" fontId="5" fillId="3" borderId="12" xfId="3" applyFont="1" applyFill="1" applyBorder="1" applyAlignment="1">
      <alignment horizontal="left" vertical="center"/>
    </xf>
    <xf numFmtId="0" fontId="5" fillId="3" borderId="13" xfId="3" applyFont="1" applyFill="1" applyBorder="1" applyAlignment="1">
      <alignment horizontal="left" vertical="center"/>
    </xf>
    <xf numFmtId="0" fontId="17" fillId="3" borderId="0" xfId="3" applyFont="1" applyFill="1">
      <alignment horizontal="left"/>
    </xf>
    <xf numFmtId="0" fontId="17" fillId="3" borderId="0" xfId="3" applyFont="1" applyFill="1" applyAlignment="1"/>
    <xf numFmtId="0" fontId="11" fillId="3" borderId="0" xfId="3" applyFont="1" applyFill="1" applyAlignment="1">
      <alignment wrapText="1"/>
    </xf>
    <xf numFmtId="0" fontId="22" fillId="3" borderId="0" xfId="3" applyFont="1" applyFill="1" applyAlignment="1">
      <alignment horizontal="center"/>
    </xf>
    <xf numFmtId="0" fontId="15" fillId="3" borderId="0" xfId="3" applyFont="1" applyFill="1" applyAlignment="1">
      <alignment horizontal="left"/>
    </xf>
    <xf numFmtId="0" fontId="5" fillId="3" borderId="14" xfId="3" applyFont="1" applyFill="1" applyBorder="1" applyAlignment="1">
      <alignment horizontal="left"/>
    </xf>
    <xf numFmtId="0" fontId="3" fillId="3" borderId="5" xfId="0" applyFont="1" applyFill="1" applyBorder="1" applyAlignment="1">
      <alignment horizontal="right"/>
    </xf>
    <xf numFmtId="0" fontId="11" fillId="3" borderId="13" xfId="3" applyFont="1" applyFill="1" applyBorder="1" applyAlignment="1">
      <alignment horizontal="center" vertical="center"/>
    </xf>
    <xf numFmtId="0" fontId="11" fillId="3" borderId="14" xfId="3" applyFont="1" applyFill="1" applyBorder="1" applyAlignment="1">
      <alignment horizontal="center" vertical="center"/>
    </xf>
    <xf numFmtId="0" fontId="25" fillId="3" borderId="0" xfId="3" applyFont="1" applyFill="1" applyAlignment="1">
      <alignment wrapText="1"/>
    </xf>
    <xf numFmtId="0" fontId="11" fillId="3" borderId="0" xfId="3" applyFont="1" applyFill="1" applyAlignment="1">
      <alignment horizontal="center"/>
    </xf>
    <xf numFmtId="1" fontId="11" fillId="3" borderId="5" xfId="3" applyNumberFormat="1" applyFont="1" applyFill="1" applyBorder="1" applyAlignment="1">
      <alignment horizontal="center"/>
    </xf>
    <xf numFmtId="1" fontId="11" fillId="3" borderId="0" xfId="3" applyNumberFormat="1" applyFont="1" applyFill="1" applyBorder="1" applyAlignment="1"/>
    <xf numFmtId="0" fontId="5" fillId="3" borderId="5" xfId="3" applyFont="1" applyFill="1" applyBorder="1" applyAlignment="1">
      <alignment horizontal="center"/>
    </xf>
    <xf numFmtId="1" fontId="5" fillId="3" borderId="5" xfId="3" applyNumberFormat="1" applyFont="1" applyFill="1" applyBorder="1" applyAlignment="1">
      <alignment horizontal="center"/>
    </xf>
    <xf numFmtId="0" fontId="22" fillId="3" borderId="0" xfId="3" applyFont="1" applyFill="1" applyBorder="1">
      <alignment horizontal="left"/>
    </xf>
    <xf numFmtId="0" fontId="5" fillId="3" borderId="11" xfId="3" applyFont="1" applyFill="1" applyBorder="1" applyAlignment="1">
      <alignment horizontal="center"/>
    </xf>
    <xf numFmtId="0" fontId="5" fillId="3" borderId="12" xfId="3" applyFont="1" applyFill="1" applyBorder="1" applyAlignment="1"/>
    <xf numFmtId="0" fontId="5" fillId="3" borderId="13" xfId="3" applyFont="1" applyFill="1" applyBorder="1" applyAlignment="1"/>
    <xf numFmtId="1" fontId="5" fillId="3" borderId="0" xfId="3" applyNumberFormat="1" applyFont="1" applyFill="1" applyBorder="1" applyAlignment="1"/>
    <xf numFmtId="1" fontId="3" fillId="3" borderId="0" xfId="0" applyNumberFormat="1" applyFont="1" applyFill="1"/>
    <xf numFmtId="0" fontId="34" fillId="3" borderId="12" xfId="3" applyFont="1" applyFill="1" applyBorder="1" applyAlignment="1"/>
    <xf numFmtId="1" fontId="26" fillId="3" borderId="0" xfId="3" applyNumberFormat="1" applyFont="1" applyFill="1" applyBorder="1" applyAlignment="1"/>
    <xf numFmtId="0" fontId="19" fillId="2" borderId="12" xfId="3" applyFont="1" applyFill="1" applyBorder="1" applyAlignment="1"/>
    <xf numFmtId="0" fontId="26" fillId="3" borderId="0" xfId="3" applyFont="1" applyFill="1">
      <alignment horizontal="left"/>
    </xf>
    <xf numFmtId="0" fontId="23" fillId="3" borderId="0" xfId="3" applyFont="1" applyFill="1">
      <alignment horizontal="left"/>
    </xf>
    <xf numFmtId="0" fontId="5" fillId="3" borderId="0" xfId="3" applyFont="1" applyFill="1" applyBorder="1" applyAlignment="1">
      <alignment wrapText="1"/>
    </xf>
    <xf numFmtId="0" fontId="22" fillId="3" borderId="0" xfId="3" applyFont="1" applyFill="1" applyBorder="1" applyAlignment="1"/>
    <xf numFmtId="0" fontId="26" fillId="3" borderId="0" xfId="3" applyFont="1" applyFill="1" applyBorder="1">
      <alignment horizontal="left"/>
    </xf>
    <xf numFmtId="0" fontId="26" fillId="3" borderId="0" xfId="3" applyFont="1" applyFill="1" applyBorder="1" applyAlignment="1"/>
    <xf numFmtId="0" fontId="15" fillId="3" borderId="0" xfId="3" applyFont="1" applyFill="1" applyBorder="1" applyAlignment="1"/>
    <xf numFmtId="0" fontId="5" fillId="3" borderId="5" xfId="0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5" fillId="3" borderId="5" xfId="3" applyNumberFormat="1" applyFont="1" applyFill="1" applyBorder="1" applyAlignment="1">
      <alignment horizontal="center"/>
    </xf>
    <xf numFmtId="2" fontId="6" fillId="3" borderId="5" xfId="3" applyNumberFormat="1" applyFont="1" applyFill="1" applyBorder="1" applyAlignment="1">
      <alignment horizontal="center"/>
    </xf>
    <xf numFmtId="0" fontId="5" fillId="3" borderId="0" xfId="3" applyFont="1" applyFill="1" applyBorder="1" applyAlignment="1"/>
    <xf numFmtId="0" fontId="7" fillId="3" borderId="0" xfId="0" applyFont="1" applyFill="1" applyBorder="1"/>
    <xf numFmtId="2" fontId="10" fillId="3" borderId="0" xfId="0" applyNumberFormat="1" applyFont="1" applyFill="1" applyBorder="1" applyAlignment="1">
      <alignment horizontal="center" vertical="center" wrapText="1"/>
    </xf>
    <xf numFmtId="2" fontId="22" fillId="3" borderId="0" xfId="3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vertical="center" wrapText="1"/>
    </xf>
    <xf numFmtId="0" fontId="6" fillId="3" borderId="0" xfId="3" applyFont="1" applyFill="1" applyAlignment="1">
      <alignment wrapText="1"/>
    </xf>
    <xf numFmtId="0" fontId="27" fillId="3" borderId="0" xfId="3" applyFont="1" applyFill="1" applyAlignment="1">
      <alignment horizontal="center" wrapText="1"/>
    </xf>
    <xf numFmtId="0" fontId="6" fillId="3" borderId="0" xfId="3" applyFont="1" applyFill="1" applyAlignment="1"/>
    <xf numFmtId="0" fontId="27" fillId="3" borderId="0" xfId="3" applyFont="1" applyFill="1" applyAlignment="1"/>
    <xf numFmtId="2" fontId="29" fillId="3" borderId="0" xfId="1" applyNumberFormat="1" applyFont="1" applyFill="1" applyAlignment="1" applyProtection="1"/>
    <xf numFmtId="0" fontId="30" fillId="3" borderId="0" xfId="0" applyFont="1" applyFill="1" applyAlignment="1"/>
    <xf numFmtId="0" fontId="33" fillId="3" borderId="0" xfId="0" applyFont="1" applyFill="1" applyAlignment="1"/>
    <xf numFmtId="0" fontId="31" fillId="3" borderId="0" xfId="0" applyFont="1" applyFill="1" applyAlignment="1"/>
    <xf numFmtId="0" fontId="32" fillId="3" borderId="0" xfId="0" applyFont="1" applyFill="1" applyAlignment="1"/>
    <xf numFmtId="0" fontId="2" fillId="3" borderId="0" xfId="3" applyFont="1" applyFill="1" applyAlignment="1">
      <alignment horizontal="center" vertic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justify" wrapText="1"/>
    </xf>
    <xf numFmtId="0" fontId="5" fillId="3" borderId="0" xfId="3" applyFont="1" applyFill="1" applyAlignment="1">
      <alignment horizontal="left" wrapText="1"/>
    </xf>
    <xf numFmtId="0" fontId="12" fillId="2" borderId="0" xfId="3" applyFont="1" applyFill="1" applyAlignment="1">
      <alignment horizontal="center"/>
    </xf>
    <xf numFmtId="0" fontId="13" fillId="2" borderId="0" xfId="3" applyFont="1" applyFill="1">
      <alignment horizontal="left"/>
    </xf>
    <xf numFmtId="0" fontId="17" fillId="0" borderId="1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left" wrapText="1"/>
    </xf>
    <xf numFmtId="0" fontId="5" fillId="3" borderId="0" xfId="3" applyFont="1" applyFill="1" applyAlignment="1">
      <alignment horizontal="left"/>
    </xf>
    <xf numFmtId="0" fontId="11" fillId="3" borderId="0" xfId="3" applyFont="1" applyFill="1" applyBorder="1" applyAlignment="1">
      <alignment horizontal="center"/>
    </xf>
    <xf numFmtId="0" fontId="15" fillId="3" borderId="0" xfId="3" applyFont="1" applyFill="1" applyBorder="1" applyAlignment="1">
      <alignment horizontal="right"/>
    </xf>
    <xf numFmtId="0" fontId="1" fillId="3" borderId="0" xfId="3" applyFont="1" applyFill="1" applyBorder="1">
      <alignment horizontal="left"/>
    </xf>
    <xf numFmtId="0" fontId="6" fillId="3" borderId="12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11" fillId="3" borderId="12" xfId="3" applyFont="1" applyFill="1" applyBorder="1" applyAlignment="1">
      <alignment horizontal="center" vertical="center"/>
    </xf>
    <xf numFmtId="0" fontId="11" fillId="3" borderId="13" xfId="3" applyFont="1" applyFill="1" applyBorder="1" applyAlignment="1">
      <alignment horizontal="center" vertical="center"/>
    </xf>
    <xf numFmtId="0" fontId="11" fillId="3" borderId="1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 wrapText="1"/>
    </xf>
    <xf numFmtId="0" fontId="11" fillId="3" borderId="0" xfId="3" applyFont="1" applyFill="1" applyAlignment="1">
      <alignment horizontal="center" wrapText="1"/>
    </xf>
    <xf numFmtId="0" fontId="15" fillId="3" borderId="6" xfId="3" applyFont="1" applyFill="1" applyBorder="1" applyAlignment="1">
      <alignment horizontal="center" vertical="center" wrapText="1"/>
    </xf>
    <xf numFmtId="0" fontId="15" fillId="3" borderId="7" xfId="3" applyFont="1" applyFill="1" applyBorder="1" applyAlignment="1">
      <alignment horizontal="center" vertical="center" wrapText="1"/>
    </xf>
    <xf numFmtId="0" fontId="15" fillId="3" borderId="15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left"/>
    </xf>
    <xf numFmtId="0" fontId="5" fillId="3" borderId="13" xfId="3" applyFont="1" applyFill="1" applyBorder="1" applyAlignment="1">
      <alignment horizontal="left"/>
    </xf>
    <xf numFmtId="0" fontId="5" fillId="3" borderId="14" xfId="3" applyFont="1" applyFill="1" applyBorder="1" applyAlignment="1">
      <alignment horizontal="left"/>
    </xf>
    <xf numFmtId="0" fontId="25" fillId="3" borderId="0" xfId="3" applyFont="1" applyFill="1" applyAlignment="1">
      <alignment horizontal="left" wrapText="1"/>
    </xf>
    <xf numFmtId="0" fontId="11" fillId="3" borderId="0" xfId="3" applyFont="1" applyFill="1" applyAlignment="1">
      <alignment horizontal="center"/>
    </xf>
    <xf numFmtId="0" fontId="22" fillId="3" borderId="9" xfId="3" applyFont="1" applyFill="1" applyBorder="1" applyAlignment="1">
      <alignment horizontal="left"/>
    </xf>
    <xf numFmtId="0" fontId="22" fillId="3" borderId="10" xfId="3" applyFont="1" applyFill="1" applyBorder="1" applyAlignment="1">
      <alignment horizontal="left"/>
    </xf>
    <xf numFmtId="0" fontId="5" fillId="3" borderId="12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26" fillId="3" borderId="12" xfId="3" applyNumberFormat="1" applyFont="1" applyFill="1" applyBorder="1" applyAlignment="1">
      <alignment horizontal="left" wrapText="1"/>
    </xf>
    <xf numFmtId="0" fontId="26" fillId="3" borderId="13" xfId="3" applyNumberFormat="1" applyFont="1" applyFill="1" applyBorder="1" applyAlignment="1">
      <alignment horizontal="left" wrapText="1"/>
    </xf>
    <xf numFmtId="0" fontId="5" fillId="3" borderId="0" xfId="3" applyFont="1" applyFill="1" applyBorder="1" applyAlignment="1">
      <alignment horizontal="left" wrapText="1"/>
    </xf>
    <xf numFmtId="0" fontId="23" fillId="3" borderId="0" xfId="3" applyFont="1" applyFill="1" applyBorder="1" applyAlignment="1">
      <alignment horizontal="left"/>
    </xf>
    <xf numFmtId="0" fontId="30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2" fontId="10" fillId="3" borderId="0" xfId="0" applyNumberFormat="1" applyFont="1" applyFill="1" applyBorder="1" applyAlignment="1">
      <alignment horizontal="left" vertical="center" wrapText="1"/>
    </xf>
    <xf numFmtId="0" fontId="6" fillId="3" borderId="0" xfId="3" applyFont="1" applyFill="1" applyAlignment="1">
      <alignment horizontal="center" wrapText="1"/>
    </xf>
    <xf numFmtId="0" fontId="6" fillId="3" borderId="0" xfId="3" applyFont="1" applyFill="1" applyAlignment="1">
      <alignment horizontal="center"/>
    </xf>
    <xf numFmtId="2" fontId="29" fillId="3" borderId="0" xfId="1" applyNumberFormat="1" applyFont="1" applyFill="1" applyAlignment="1" applyProtection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BreakPreview" zoomScaleNormal="100" zoomScaleSheetLayoutView="100" workbookViewId="0">
      <selection activeCell="H25" sqref="H25"/>
    </sheetView>
  </sheetViews>
  <sheetFormatPr defaultColWidth="9.109375" defaultRowHeight="13.2"/>
  <cols>
    <col min="1" max="1" width="12.33203125" style="2" customWidth="1"/>
    <col min="2" max="2" width="12.21875" style="2" customWidth="1"/>
    <col min="3" max="3" width="13.6640625" style="2" customWidth="1"/>
    <col min="4" max="4" width="13.21875" style="2" customWidth="1"/>
    <col min="5" max="5" width="17.77734375" style="2" customWidth="1"/>
    <col min="6" max="6" width="14.21875" style="2" customWidth="1"/>
    <col min="7" max="7" width="17.88671875" style="2" customWidth="1"/>
    <col min="8" max="8" width="14.21875" style="2" customWidth="1"/>
    <col min="9" max="9" width="7.109375" style="2" customWidth="1"/>
    <col min="10" max="10" width="8.109375" style="2" customWidth="1"/>
    <col min="11" max="12" width="9.109375" style="2"/>
    <col min="13" max="13" width="0.6640625" style="2" customWidth="1"/>
    <col min="14" max="15" width="9.109375" style="2"/>
    <col min="16" max="16" width="1.33203125" style="2" customWidth="1"/>
    <col min="17" max="16384" width="9.109375" style="2"/>
  </cols>
  <sheetData>
    <row r="1" spans="1:16" ht="17.399999999999999">
      <c r="A1" s="101" t="s">
        <v>0</v>
      </c>
      <c r="B1" s="101"/>
      <c r="C1" s="101"/>
      <c r="D1" s="101"/>
      <c r="E1" s="101"/>
      <c r="F1" s="101"/>
      <c r="G1" s="101"/>
      <c r="H1" s="101"/>
      <c r="I1" s="1"/>
      <c r="J1" s="1"/>
      <c r="K1" s="1"/>
      <c r="L1" s="1"/>
      <c r="M1" s="1"/>
      <c r="N1" s="1"/>
      <c r="O1" s="1"/>
    </row>
    <row r="2" spans="1:16" ht="17.399999999999999">
      <c r="A2" s="101" t="s">
        <v>1</v>
      </c>
      <c r="B2" s="101"/>
      <c r="C2" s="101"/>
      <c r="D2" s="101"/>
      <c r="E2" s="101"/>
      <c r="F2" s="101"/>
      <c r="G2" s="101"/>
      <c r="H2" s="101"/>
      <c r="I2" s="1"/>
      <c r="J2" s="1"/>
      <c r="K2" s="1"/>
      <c r="L2" s="1"/>
      <c r="M2" s="1"/>
      <c r="N2" s="1"/>
      <c r="O2" s="1"/>
    </row>
    <row r="3" spans="1:16" ht="17.399999999999999">
      <c r="A3" s="102" t="s">
        <v>2</v>
      </c>
      <c r="B3" s="102"/>
      <c r="C3" s="102"/>
      <c r="D3" s="102"/>
      <c r="E3" s="102"/>
      <c r="F3" s="102"/>
      <c r="G3" s="102"/>
      <c r="H3" s="102"/>
      <c r="I3" s="3"/>
      <c r="J3" s="3"/>
      <c r="K3" s="3"/>
      <c r="L3" s="3"/>
      <c r="M3" s="3"/>
      <c r="N3" s="3"/>
      <c r="O3" s="3"/>
    </row>
    <row r="4" spans="1:16" ht="17.399999999999999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3</v>
      </c>
      <c r="B5" s="5"/>
      <c r="C5" s="5"/>
      <c r="D5" s="5"/>
      <c r="E5" s="103" t="s">
        <v>4</v>
      </c>
      <c r="F5" s="103"/>
      <c r="G5" s="103"/>
      <c r="H5" s="103"/>
      <c r="I5" s="6"/>
      <c r="J5" s="6"/>
    </row>
    <row r="6" spans="1:16" s="7" customFormat="1" ht="13.8">
      <c r="A6" s="5" t="s">
        <v>5</v>
      </c>
      <c r="B6" s="5"/>
      <c r="C6" s="5"/>
      <c r="D6" s="5"/>
      <c r="E6" s="103"/>
      <c r="F6" s="103"/>
      <c r="G6" s="103"/>
      <c r="H6" s="103"/>
      <c r="I6" s="6"/>
      <c r="J6" s="6"/>
    </row>
    <row r="7" spans="1:16" s="7" customFormat="1" ht="27" customHeight="1">
      <c r="A7" s="5" t="s">
        <v>6</v>
      </c>
      <c r="B7" s="5"/>
      <c r="C7" s="5"/>
      <c r="D7" s="5"/>
      <c r="E7" s="103"/>
      <c r="F7" s="103"/>
      <c r="G7" s="103"/>
      <c r="H7" s="103"/>
      <c r="I7" s="6"/>
      <c r="J7" s="6"/>
    </row>
    <row r="8" spans="1:16" s="7" customFormat="1" ht="13.8">
      <c r="A8" s="5" t="s">
        <v>7</v>
      </c>
      <c r="B8" s="5"/>
      <c r="C8" s="5"/>
      <c r="D8" s="5"/>
      <c r="E8" s="6"/>
      <c r="F8" s="6"/>
      <c r="G8" s="6"/>
      <c r="H8" s="6"/>
      <c r="I8" s="8"/>
      <c r="J8" s="8"/>
    </row>
    <row r="9" spans="1:16" s="7" customFormat="1" ht="13.8">
      <c r="A9" s="5" t="s">
        <v>8</v>
      </c>
      <c r="B9" s="5"/>
      <c r="C9" s="5"/>
      <c r="D9" s="5"/>
      <c r="E9" s="8" t="s">
        <v>9</v>
      </c>
      <c r="F9" s="6"/>
      <c r="G9" s="6"/>
      <c r="H9" s="6"/>
      <c r="I9" s="6"/>
      <c r="J9" s="6"/>
    </row>
    <row r="10" spans="1:16" s="7" customFormat="1" ht="13.8">
      <c r="A10" s="5" t="s">
        <v>10</v>
      </c>
      <c r="B10" s="5"/>
      <c r="C10" s="5"/>
      <c r="D10" s="5"/>
      <c r="F10" s="8"/>
      <c r="G10" s="8"/>
      <c r="H10" s="8"/>
      <c r="I10" s="8"/>
      <c r="J10" s="8"/>
    </row>
    <row r="11" spans="1:16" s="7" customFormat="1" ht="13.8">
      <c r="A11" s="5" t="s">
        <v>11</v>
      </c>
      <c r="B11" s="5"/>
      <c r="C11" s="5"/>
      <c r="D11" s="5"/>
      <c r="E11" s="5" t="s">
        <v>12</v>
      </c>
      <c r="F11" s="5"/>
      <c r="G11" s="5" t="s">
        <v>13</v>
      </c>
      <c r="I11" s="5"/>
      <c r="J11" s="5"/>
    </row>
    <row r="12" spans="1:16" s="7" customFormat="1" ht="13.8">
      <c r="A12" s="5" t="s">
        <v>14</v>
      </c>
      <c r="B12" s="5"/>
      <c r="C12" s="5"/>
      <c r="D12" s="5"/>
      <c r="E12" s="5" t="s">
        <v>15</v>
      </c>
      <c r="F12" s="5"/>
      <c r="G12" s="5" t="s">
        <v>16</v>
      </c>
      <c r="I12" s="5"/>
      <c r="J12" s="5"/>
    </row>
    <row r="13" spans="1:16" s="7" customFormat="1" ht="13.8">
      <c r="A13" s="5" t="s">
        <v>17</v>
      </c>
      <c r="B13" s="5"/>
      <c r="C13" s="5"/>
      <c r="D13" s="5"/>
      <c r="E13" s="5" t="s">
        <v>18</v>
      </c>
      <c r="F13" s="5"/>
      <c r="G13" s="5" t="s">
        <v>19</v>
      </c>
      <c r="I13" s="5"/>
      <c r="J13" s="5"/>
    </row>
    <row r="14" spans="1:16" s="7" customFormat="1" ht="13.8">
      <c r="A14" s="5" t="s">
        <v>20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3.8">
      <c r="A15" s="5" t="s">
        <v>21</v>
      </c>
      <c r="B15" s="5"/>
      <c r="C15" s="5"/>
      <c r="D15" s="5"/>
      <c r="E15" s="5"/>
      <c r="F15" s="5"/>
      <c r="G15" s="5"/>
      <c r="I15" s="5"/>
      <c r="J15" s="5"/>
    </row>
    <row r="16" spans="1:16" ht="18">
      <c r="A16" s="9"/>
      <c r="B16" s="9"/>
      <c r="C16" s="9"/>
      <c r="D16" s="9"/>
      <c r="E16" s="5"/>
      <c r="F16" s="5"/>
      <c r="G16" s="5"/>
      <c r="H16" s="5"/>
      <c r="I16" s="10"/>
      <c r="J16" s="10"/>
      <c r="K16" s="11"/>
      <c r="L16" s="11"/>
      <c r="M16" s="11"/>
      <c r="N16" s="11"/>
      <c r="O16" s="11"/>
      <c r="P16" s="11"/>
    </row>
    <row r="17" spans="1:16" ht="30.3" customHeight="1">
      <c r="A17" s="104" t="s">
        <v>22</v>
      </c>
      <c r="B17" s="104"/>
      <c r="C17" s="104"/>
      <c r="D17" s="104"/>
      <c r="E17" s="104"/>
      <c r="F17" s="104"/>
      <c r="G17" s="104"/>
      <c r="H17" s="104"/>
      <c r="I17" s="6"/>
      <c r="J17" s="6"/>
      <c r="K17" s="12"/>
      <c r="L17" s="12"/>
      <c r="M17" s="12"/>
      <c r="N17" s="12"/>
      <c r="O17" s="12"/>
      <c r="P17" s="12"/>
    </row>
    <row r="18" spans="1:16" ht="15.6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2"/>
      <c r="L18" s="12"/>
      <c r="M18" s="12"/>
      <c r="N18" s="12"/>
      <c r="O18" s="12"/>
      <c r="P18" s="12"/>
    </row>
    <row r="19" spans="1:16" ht="15.6">
      <c r="A19" s="105" t="s">
        <v>23</v>
      </c>
      <c r="B19" s="105"/>
      <c r="C19" s="105"/>
      <c r="D19" s="105"/>
      <c r="E19" s="105"/>
      <c r="F19" s="105"/>
      <c r="G19" s="105"/>
      <c r="H19" s="105"/>
      <c r="I19" s="14"/>
      <c r="J19" s="14"/>
      <c r="K19" s="14"/>
      <c r="L19" s="14"/>
      <c r="M19" s="14"/>
      <c r="N19" s="14"/>
      <c r="O19" s="14"/>
      <c r="P19" s="14"/>
    </row>
    <row r="20" spans="1:16" ht="15.6">
      <c r="A20" s="15"/>
      <c r="B20" s="106"/>
      <c r="C20" s="106"/>
      <c r="D20" s="106"/>
      <c r="E20" s="106"/>
      <c r="F20" s="106"/>
      <c r="G20" s="15"/>
      <c r="H20" s="16" t="s">
        <v>24</v>
      </c>
      <c r="I20" s="17"/>
      <c r="K20" s="12"/>
      <c r="M20" s="12"/>
      <c r="N20" s="12"/>
      <c r="O20" s="18"/>
    </row>
    <row r="21" spans="1:16" s="7" customFormat="1" ht="15" customHeight="1">
      <c r="A21" s="107" t="s">
        <v>25</v>
      </c>
      <c r="B21" s="108"/>
      <c r="C21" s="109"/>
      <c r="D21" s="115" t="s">
        <v>26</v>
      </c>
      <c r="E21" s="115" t="s">
        <v>27</v>
      </c>
      <c r="F21" s="115" t="s">
        <v>28</v>
      </c>
      <c r="G21" s="118" t="s">
        <v>29</v>
      </c>
      <c r="H21" s="118" t="s">
        <v>30</v>
      </c>
      <c r="I21" s="19"/>
    </row>
    <row r="22" spans="1:16" s="7" customFormat="1" ht="15" customHeight="1">
      <c r="A22" s="110"/>
      <c r="B22" s="111"/>
      <c r="C22" s="112"/>
      <c r="D22" s="116"/>
      <c r="E22" s="116"/>
      <c r="F22" s="116"/>
      <c r="G22" s="119"/>
      <c r="H22" s="119"/>
      <c r="I22" s="19"/>
    </row>
    <row r="23" spans="1:16" s="7" customFormat="1" ht="75.3" customHeight="1">
      <c r="A23" s="110"/>
      <c r="B23" s="113"/>
      <c r="C23" s="114"/>
      <c r="D23" s="117"/>
      <c r="E23" s="117"/>
      <c r="F23" s="117"/>
      <c r="G23" s="119"/>
      <c r="H23" s="119"/>
      <c r="I23" s="19"/>
    </row>
    <row r="24" spans="1:16" s="28" customFormat="1" ht="13.8">
      <c r="A24" s="20"/>
      <c r="B24" s="21"/>
      <c r="C24" s="22">
        <v>405967.08</v>
      </c>
      <c r="D24" s="23">
        <v>518381.08</v>
      </c>
      <c r="E24" s="23">
        <v>16473.240000000002</v>
      </c>
      <c r="F24" s="24">
        <f>D24-C24</f>
        <v>112414</v>
      </c>
      <c r="G24" s="24">
        <f>H56</f>
        <v>382229.55003245716</v>
      </c>
      <c r="H24" s="25">
        <f>D24+E24-G24</f>
        <v>152624.7699675429</v>
      </c>
      <c r="I24" s="26"/>
      <c r="J24" s="27"/>
    </row>
    <row r="25" spans="1:16" s="28" customFormat="1" ht="13.8">
      <c r="A25" s="29"/>
      <c r="B25" s="29"/>
      <c r="C25" s="29"/>
      <c r="D25" s="29"/>
      <c r="E25" s="29"/>
      <c r="F25" s="30"/>
      <c r="G25" s="30"/>
      <c r="H25" s="30"/>
      <c r="I25" s="26"/>
      <c r="J25" s="27"/>
    </row>
    <row r="26" spans="1:16" s="28" customFormat="1" ht="28.5" customHeight="1">
      <c r="A26" s="120" t="s">
        <v>31</v>
      </c>
      <c r="B26" s="120"/>
      <c r="C26" s="120"/>
      <c r="D26" s="120"/>
      <c r="E26" s="120"/>
      <c r="F26" s="120"/>
      <c r="G26" s="120"/>
      <c r="H26" s="120"/>
      <c r="I26" s="26"/>
      <c r="J26" s="27"/>
    </row>
    <row r="27" spans="1:16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2"/>
      <c r="L27" s="12"/>
      <c r="M27" s="12"/>
      <c r="N27" s="12"/>
      <c r="O27" s="12"/>
      <c r="P27" s="12"/>
    </row>
    <row r="28" spans="1:16" ht="13.8">
      <c r="A28" s="121" t="s">
        <v>32</v>
      </c>
      <c r="B28" s="121"/>
      <c r="C28" s="121"/>
      <c r="D28" s="121"/>
      <c r="E28" s="121"/>
      <c r="F28" s="121"/>
      <c r="G28" s="121"/>
      <c r="H28" s="121"/>
      <c r="I28" s="5"/>
      <c r="J28" s="7"/>
      <c r="K28" s="7"/>
      <c r="L28" s="7"/>
      <c r="M28" s="7"/>
      <c r="N28" s="7"/>
      <c r="O28" s="7"/>
    </row>
    <row r="29" spans="1:16" ht="13.8">
      <c r="A29" s="5" t="s">
        <v>33</v>
      </c>
      <c r="B29" s="5"/>
      <c r="C29" s="5"/>
      <c r="D29" s="5"/>
      <c r="E29" s="5"/>
      <c r="F29" s="5"/>
      <c r="G29" s="32"/>
      <c r="H29" s="32"/>
      <c r="I29" s="5"/>
      <c r="J29" s="7"/>
      <c r="K29" s="7"/>
      <c r="L29" s="7"/>
      <c r="M29" s="7"/>
      <c r="N29" s="7"/>
      <c r="O29" s="7"/>
    </row>
    <row r="30" spans="1:16" ht="15" customHeight="1">
      <c r="A30" s="104" t="s">
        <v>34</v>
      </c>
      <c r="B30" s="104"/>
      <c r="C30" s="104"/>
      <c r="D30" s="104"/>
      <c r="E30" s="104"/>
      <c r="F30" s="104"/>
      <c r="G30" s="104"/>
      <c r="H30" s="104"/>
      <c r="I30" s="6"/>
      <c r="J30" s="6"/>
      <c r="K30" s="6"/>
      <c r="L30" s="6"/>
      <c r="M30" s="6"/>
      <c r="N30" s="6"/>
      <c r="O30" s="6"/>
      <c r="P30" s="6"/>
    </row>
    <row r="31" spans="1:16" ht="13.8">
      <c r="A31" s="5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20" s="35" customFormat="1" ht="15.6">
      <c r="A33" s="122" t="s">
        <v>36</v>
      </c>
      <c r="B33" s="122"/>
      <c r="C33" s="122"/>
      <c r="D33" s="122"/>
      <c r="E33" s="122"/>
      <c r="F33" s="122"/>
      <c r="G33" s="122"/>
      <c r="H33" s="122"/>
      <c r="I33" s="34"/>
      <c r="J33" s="34"/>
    </row>
    <row r="34" spans="1:20" s="35" customFormat="1">
      <c r="A34" s="36"/>
      <c r="B34" s="37"/>
      <c r="C34" s="123"/>
      <c r="D34" s="123"/>
      <c r="E34" s="124"/>
      <c r="F34" s="124"/>
      <c r="G34" s="37"/>
      <c r="H34" s="38" t="s">
        <v>37</v>
      </c>
      <c r="I34" s="38"/>
    </row>
    <row r="35" spans="1:20" s="35" customFormat="1" ht="15.6">
      <c r="A35" s="125" t="s">
        <v>38</v>
      </c>
      <c r="B35" s="126"/>
      <c r="C35" s="127" t="s">
        <v>39</v>
      </c>
      <c r="D35" s="128"/>
      <c r="E35" s="128"/>
      <c r="F35" s="128"/>
      <c r="G35" s="129"/>
      <c r="H35" s="39" t="s">
        <v>40</v>
      </c>
    </row>
    <row r="36" spans="1:20" s="35" customFormat="1" ht="15" customHeight="1">
      <c r="A36" s="130"/>
      <c r="B36" s="130"/>
      <c r="C36" s="40" t="s">
        <v>41</v>
      </c>
      <c r="D36" s="41"/>
      <c r="E36" s="41"/>
      <c r="F36" s="41"/>
      <c r="G36" s="41"/>
      <c r="H36" s="42">
        <f>5167</f>
        <v>5167</v>
      </c>
      <c r="N36" s="43"/>
      <c r="O36" s="43"/>
      <c r="P36" s="43"/>
      <c r="Q36" s="43"/>
      <c r="R36" s="43"/>
      <c r="S36" s="43"/>
      <c r="T36" s="43"/>
    </row>
    <row r="37" spans="1:20" s="35" customFormat="1" ht="15" customHeight="1">
      <c r="A37" s="130"/>
      <c r="B37" s="130"/>
      <c r="C37" s="44"/>
      <c r="D37" s="45"/>
      <c r="E37" s="45"/>
      <c r="F37" s="45"/>
      <c r="G37" s="45"/>
      <c r="H37" s="46">
        <f>SUM(H36)</f>
        <v>5167</v>
      </c>
      <c r="N37" s="43"/>
      <c r="O37" s="43"/>
      <c r="P37" s="43"/>
      <c r="Q37" s="43"/>
      <c r="R37" s="43"/>
      <c r="S37" s="43"/>
      <c r="T37" s="43"/>
    </row>
    <row r="38" spans="1:20" s="35" customFormat="1" ht="15" customHeight="1">
      <c r="A38" s="130"/>
      <c r="B38" s="130"/>
      <c r="C38" s="127" t="s">
        <v>42</v>
      </c>
      <c r="D38" s="128"/>
      <c r="E38" s="128"/>
      <c r="F38" s="128"/>
      <c r="G38" s="129"/>
      <c r="H38" s="42"/>
      <c r="N38" s="43"/>
      <c r="O38" s="43"/>
      <c r="P38" s="43"/>
      <c r="Q38" s="43"/>
      <c r="R38" s="43"/>
      <c r="S38" s="43"/>
      <c r="T38" s="43"/>
    </row>
    <row r="39" spans="1:20" s="35" customFormat="1" ht="15" customHeight="1">
      <c r="A39" s="130"/>
      <c r="B39" s="130"/>
      <c r="C39" s="47" t="s">
        <v>43</v>
      </c>
      <c r="D39" s="48"/>
      <c r="E39" s="48"/>
      <c r="F39" s="48"/>
      <c r="G39" s="48"/>
      <c r="H39" s="42">
        <v>22726</v>
      </c>
      <c r="N39" s="43"/>
      <c r="O39" s="43"/>
      <c r="P39" s="43"/>
      <c r="Q39" s="43"/>
      <c r="R39" s="43"/>
      <c r="S39" s="43"/>
      <c r="T39" s="43"/>
    </row>
    <row r="40" spans="1:20">
      <c r="A40" s="49"/>
      <c r="B40" s="49"/>
      <c r="C40" s="49"/>
      <c r="D40" s="49"/>
      <c r="E40" s="50"/>
      <c r="F40" s="50"/>
      <c r="G40" s="50"/>
      <c r="H40" s="50"/>
      <c r="I40" s="50"/>
      <c r="J40" s="50"/>
    </row>
    <row r="41" spans="1:20" ht="42.75" customHeight="1">
      <c r="A41" s="104" t="s">
        <v>44</v>
      </c>
      <c r="B41" s="104"/>
      <c r="C41" s="104"/>
      <c r="D41" s="104"/>
      <c r="E41" s="104"/>
      <c r="F41" s="104"/>
      <c r="G41" s="104"/>
      <c r="H41" s="104"/>
      <c r="I41" s="6"/>
      <c r="J41" s="6"/>
    </row>
    <row r="42" spans="1:20">
      <c r="A42" s="49"/>
      <c r="B42" s="49"/>
      <c r="C42" s="49"/>
      <c r="D42" s="49"/>
      <c r="E42" s="50"/>
      <c r="F42" s="50"/>
      <c r="G42" s="50"/>
      <c r="H42" s="50"/>
      <c r="I42" s="50"/>
      <c r="J42" s="50"/>
    </row>
    <row r="43" spans="1:20" ht="33" customHeight="1">
      <c r="A43" s="131" t="s">
        <v>45</v>
      </c>
      <c r="B43" s="131"/>
      <c r="C43" s="131"/>
      <c r="D43" s="131"/>
      <c r="E43" s="131"/>
      <c r="F43" s="131"/>
      <c r="G43" s="131"/>
      <c r="H43" s="131"/>
      <c r="I43" s="51"/>
      <c r="J43" s="51"/>
      <c r="K43" s="14"/>
      <c r="L43" s="14"/>
      <c r="M43" s="14"/>
      <c r="N43" s="14"/>
      <c r="O43" s="14"/>
      <c r="P43" s="14"/>
    </row>
    <row r="44" spans="1:20" ht="15">
      <c r="A44" s="52"/>
      <c r="B44" s="52"/>
      <c r="C44" s="52"/>
      <c r="D44" s="52"/>
      <c r="E44" s="52"/>
      <c r="F44" s="52"/>
      <c r="G44" s="52"/>
      <c r="H44" s="53" t="s">
        <v>46</v>
      </c>
      <c r="J44" s="52"/>
      <c r="M44" s="52"/>
      <c r="N44" s="52"/>
      <c r="O44" s="52"/>
      <c r="P44" s="52"/>
    </row>
    <row r="45" spans="1:20" ht="15.6">
      <c r="A45" s="127" t="s">
        <v>38</v>
      </c>
      <c r="B45" s="129"/>
      <c r="C45" s="127" t="s">
        <v>39</v>
      </c>
      <c r="D45" s="128"/>
      <c r="E45" s="128"/>
      <c r="F45" s="128"/>
      <c r="G45" s="129"/>
      <c r="H45" s="39" t="s">
        <v>40</v>
      </c>
      <c r="I45" s="52"/>
      <c r="J45" s="52"/>
      <c r="K45" s="52"/>
      <c r="L45" s="52"/>
    </row>
    <row r="46" spans="1:20" ht="15" customHeight="1">
      <c r="A46" s="132"/>
      <c r="B46" s="133"/>
      <c r="C46" s="7" t="s">
        <v>47</v>
      </c>
      <c r="D46" s="41"/>
      <c r="E46" s="41"/>
      <c r="F46" s="41"/>
      <c r="G46" s="54"/>
      <c r="H46" s="42">
        <f>586</f>
        <v>586</v>
      </c>
      <c r="I46" s="52"/>
      <c r="J46" s="52"/>
      <c r="K46" s="52"/>
      <c r="L46" s="52"/>
    </row>
    <row r="47" spans="1:20" ht="15.6">
      <c r="A47" s="132"/>
      <c r="B47" s="133"/>
      <c r="C47" s="127" t="s">
        <v>42</v>
      </c>
      <c r="D47" s="128"/>
      <c r="E47" s="128"/>
      <c r="F47" s="128"/>
      <c r="G47" s="129"/>
      <c r="H47" s="55"/>
      <c r="I47" s="52"/>
      <c r="J47" s="52"/>
      <c r="K47" s="52"/>
      <c r="L47" s="52"/>
    </row>
    <row r="48" spans="1:20" ht="15.6">
      <c r="A48" s="132"/>
      <c r="B48" s="133"/>
      <c r="C48" s="7" t="s">
        <v>48</v>
      </c>
      <c r="D48" s="56"/>
      <c r="E48" s="56"/>
      <c r="F48" s="56"/>
      <c r="G48" s="57"/>
      <c r="H48" s="55">
        <f>151</f>
        <v>151</v>
      </c>
      <c r="I48" s="52"/>
      <c r="J48" s="52"/>
      <c r="K48" s="52"/>
      <c r="L48" s="52"/>
    </row>
    <row r="49" spans="1:18" ht="15">
      <c r="A49" s="134"/>
      <c r="B49" s="135"/>
      <c r="C49" s="136" t="s">
        <v>49</v>
      </c>
      <c r="D49" s="137"/>
      <c r="E49" s="137"/>
      <c r="F49" s="137"/>
      <c r="G49" s="138"/>
      <c r="H49" s="42">
        <v>4164</v>
      </c>
      <c r="I49" s="52"/>
      <c r="J49" s="52"/>
      <c r="K49" s="52"/>
      <c r="L49" s="52"/>
    </row>
    <row r="50" spans="1:18">
      <c r="A50" s="49"/>
      <c r="B50" s="49"/>
      <c r="C50" s="49"/>
      <c r="D50" s="49"/>
      <c r="E50" s="50"/>
      <c r="F50" s="50"/>
      <c r="G50" s="50"/>
      <c r="H50" s="50"/>
      <c r="I50" s="50"/>
      <c r="J50" s="50"/>
    </row>
    <row r="51" spans="1:18">
      <c r="A51" s="43" t="s">
        <v>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8" ht="18" customHeight="1">
      <c r="A52" s="139" t="s">
        <v>51</v>
      </c>
      <c r="B52" s="139"/>
      <c r="C52" s="139"/>
      <c r="D52" s="139"/>
      <c r="E52" s="139"/>
      <c r="F52" s="139"/>
      <c r="G52" s="139"/>
      <c r="H52" s="139"/>
      <c r="I52" s="58"/>
      <c r="J52" s="58"/>
    </row>
    <row r="53" spans="1:18" ht="12.3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</row>
    <row r="54" spans="1:18" ht="15.6">
      <c r="A54" s="140" t="s">
        <v>52</v>
      </c>
      <c r="B54" s="140"/>
      <c r="C54" s="140"/>
      <c r="D54" s="140"/>
      <c r="E54" s="140"/>
      <c r="F54" s="140"/>
      <c r="G54" s="140"/>
      <c r="H54" s="140"/>
      <c r="I54" s="14"/>
      <c r="J54" s="14"/>
    </row>
    <row r="55" spans="1:18" ht="15.6">
      <c r="A55" s="59"/>
      <c r="B55" s="59"/>
      <c r="C55" s="59"/>
      <c r="D55" s="59"/>
      <c r="E55" s="59"/>
      <c r="F55" s="59"/>
      <c r="G55" s="59"/>
      <c r="H55" s="53" t="s">
        <v>53</v>
      </c>
      <c r="J55" s="59"/>
    </row>
    <row r="56" spans="1:18" ht="15.6">
      <c r="A56" s="141" t="s">
        <v>54</v>
      </c>
      <c r="B56" s="141"/>
      <c r="C56" s="141"/>
      <c r="D56" s="141"/>
      <c r="E56" s="141"/>
      <c r="F56" s="141"/>
      <c r="G56" s="142"/>
      <c r="H56" s="60">
        <f>SUM(H62:H73)+H58+H61</f>
        <v>382229.55003245716</v>
      </c>
      <c r="I56" s="61"/>
      <c r="J56" s="61"/>
    </row>
    <row r="57" spans="1:18" ht="15">
      <c r="A57" s="62" t="s">
        <v>55</v>
      </c>
      <c r="B57" s="143" t="s">
        <v>56</v>
      </c>
      <c r="C57" s="144"/>
      <c r="D57" s="144"/>
      <c r="E57" s="144"/>
      <c r="F57" s="144"/>
      <c r="G57" s="145"/>
      <c r="H57" s="63" t="s">
        <v>57</v>
      </c>
      <c r="I57" s="64"/>
    </row>
    <row r="58" spans="1:18" ht="13.8">
      <c r="A58" s="65" t="s">
        <v>58</v>
      </c>
      <c r="B58" s="66" t="s">
        <v>59</v>
      </c>
      <c r="C58" s="67"/>
      <c r="D58" s="67"/>
      <c r="E58" s="67"/>
      <c r="F58" s="67"/>
      <c r="G58" s="67"/>
      <c r="H58" s="46">
        <v>13532.660459799283</v>
      </c>
      <c r="I58" s="68"/>
      <c r="J58" s="68"/>
    </row>
    <row r="59" spans="1:18" ht="13.8">
      <c r="A59" s="65"/>
      <c r="B59" s="66" t="s">
        <v>60</v>
      </c>
      <c r="C59" s="67"/>
      <c r="D59" s="67"/>
      <c r="E59" s="67"/>
      <c r="F59" s="67"/>
      <c r="G59" s="67"/>
      <c r="H59" s="42">
        <v>4323</v>
      </c>
      <c r="I59" s="68">
        <f>SUM(H59:H59)</f>
        <v>4323</v>
      </c>
      <c r="J59" s="68"/>
    </row>
    <row r="60" spans="1:18" ht="37.5" customHeight="1">
      <c r="A60" s="65"/>
      <c r="B60" s="146" t="s">
        <v>61</v>
      </c>
      <c r="C60" s="147"/>
      <c r="D60" s="147"/>
      <c r="E60" s="147"/>
      <c r="F60" s="147"/>
      <c r="G60" s="147"/>
      <c r="H60" s="42">
        <v>13532.660459799283</v>
      </c>
      <c r="I60" s="31"/>
      <c r="J60" s="69"/>
    </row>
    <row r="61" spans="1:18" ht="15">
      <c r="A61" s="65" t="s">
        <v>62</v>
      </c>
      <c r="B61" s="66" t="s">
        <v>63</v>
      </c>
      <c r="C61" s="67"/>
      <c r="D61" s="67"/>
      <c r="E61" s="67"/>
      <c r="F61" s="67"/>
      <c r="G61" s="67"/>
      <c r="H61" s="42">
        <v>565</v>
      </c>
      <c r="I61" s="31"/>
    </row>
    <row r="62" spans="1:18" ht="15">
      <c r="A62" s="65" t="s">
        <v>64</v>
      </c>
      <c r="B62" s="70" t="s">
        <v>65</v>
      </c>
      <c r="C62" s="67"/>
      <c r="D62" s="67"/>
      <c r="E62" s="67"/>
      <c r="F62" s="67"/>
      <c r="G62" s="67"/>
      <c r="H62" s="42">
        <v>3586.9162856401276</v>
      </c>
      <c r="I62" s="31"/>
    </row>
    <row r="63" spans="1:18" ht="13.8">
      <c r="A63" s="65" t="s">
        <v>66</v>
      </c>
      <c r="B63" s="66" t="s">
        <v>67</v>
      </c>
      <c r="C63" s="67"/>
      <c r="D63" s="67"/>
      <c r="E63" s="67"/>
      <c r="F63" s="67"/>
      <c r="G63" s="67"/>
      <c r="H63" s="42">
        <v>17276.594424875584</v>
      </c>
      <c r="I63" s="71"/>
      <c r="J63" s="71"/>
      <c r="K63" s="35"/>
      <c r="L63" s="35"/>
      <c r="M63" s="35"/>
      <c r="N63" s="35"/>
      <c r="O63" s="35"/>
      <c r="P63" s="35"/>
      <c r="Q63" s="35"/>
      <c r="R63" s="35"/>
    </row>
    <row r="64" spans="1:18" ht="13.8">
      <c r="A64" s="65" t="s">
        <v>68</v>
      </c>
      <c r="B64" s="66" t="s">
        <v>69</v>
      </c>
      <c r="C64" s="67"/>
      <c r="D64" s="67"/>
      <c r="E64" s="67"/>
      <c r="F64" s="67"/>
      <c r="G64" s="67"/>
      <c r="H64" s="42">
        <v>2960.3975586890037</v>
      </c>
      <c r="I64" s="71"/>
      <c r="J64" s="71"/>
      <c r="K64" s="35"/>
      <c r="L64" s="35"/>
      <c r="M64" s="35"/>
      <c r="N64" s="35"/>
      <c r="O64" s="35"/>
      <c r="P64" s="35"/>
      <c r="Q64" s="35"/>
      <c r="R64" s="35"/>
    </row>
    <row r="65" spans="1:11" ht="15">
      <c r="A65" s="65" t="s">
        <v>70</v>
      </c>
      <c r="B65" s="72" t="s">
        <v>71</v>
      </c>
      <c r="C65" s="67"/>
      <c r="D65" s="67"/>
      <c r="E65" s="67"/>
      <c r="F65" s="67"/>
      <c r="G65" s="67"/>
      <c r="H65" s="42">
        <v>25883.692982019762</v>
      </c>
      <c r="I65" s="31"/>
    </row>
    <row r="66" spans="1:11" ht="15">
      <c r="A66" s="65" t="s">
        <v>72</v>
      </c>
      <c r="B66" s="66" t="s">
        <v>73</v>
      </c>
      <c r="C66" s="67"/>
      <c r="D66" s="67"/>
      <c r="E66" s="67"/>
      <c r="F66" s="67"/>
      <c r="G66" s="67"/>
      <c r="H66" s="42">
        <v>66087.950456021645</v>
      </c>
      <c r="I66" s="31"/>
    </row>
    <row r="67" spans="1:11" ht="15">
      <c r="A67" s="65" t="s">
        <v>74</v>
      </c>
      <c r="B67" s="66" t="s">
        <v>75</v>
      </c>
      <c r="C67" s="67"/>
      <c r="D67" s="67"/>
      <c r="E67" s="67"/>
      <c r="F67" s="67"/>
      <c r="G67" s="67"/>
      <c r="H67" s="42">
        <v>4424.4881190061415</v>
      </c>
      <c r="I67" s="31"/>
    </row>
    <row r="68" spans="1:11" ht="15">
      <c r="A68" s="65" t="s">
        <v>76</v>
      </c>
      <c r="B68" s="66" t="s">
        <v>77</v>
      </c>
      <c r="C68" s="67"/>
      <c r="D68" s="67"/>
      <c r="E68" s="67"/>
      <c r="F68" s="67"/>
      <c r="G68" s="67"/>
      <c r="H68" s="42">
        <v>6541.9384459089533</v>
      </c>
      <c r="I68" s="31"/>
    </row>
    <row r="69" spans="1:11" ht="15">
      <c r="A69" s="65" t="s">
        <v>78</v>
      </c>
      <c r="B69" s="66" t="s">
        <v>79</v>
      </c>
      <c r="C69" s="67"/>
      <c r="D69" s="67"/>
      <c r="E69" s="67"/>
      <c r="F69" s="67"/>
      <c r="G69" s="67"/>
      <c r="H69" s="42">
        <v>4708.9537741453842</v>
      </c>
      <c r="I69" s="31"/>
    </row>
    <row r="70" spans="1:11" ht="15">
      <c r="A70" s="65" t="s">
        <v>80</v>
      </c>
      <c r="B70" s="66" t="s">
        <v>81</v>
      </c>
      <c r="C70" s="67"/>
      <c r="D70" s="67"/>
      <c r="E70" s="67"/>
      <c r="F70" s="67"/>
      <c r="G70" s="67"/>
      <c r="H70" s="42">
        <v>172256.35320483326</v>
      </c>
      <c r="I70" s="31"/>
    </row>
    <row r="71" spans="1:11" ht="15">
      <c r="A71" s="65" t="s">
        <v>82</v>
      </c>
      <c r="B71" s="66" t="s">
        <v>83</v>
      </c>
      <c r="C71" s="67"/>
      <c r="D71" s="67"/>
      <c r="E71" s="67"/>
      <c r="F71" s="67"/>
      <c r="G71" s="67"/>
      <c r="H71" s="42">
        <v>52192.418667859645</v>
      </c>
      <c r="I71" s="31"/>
    </row>
    <row r="72" spans="1:11" ht="15">
      <c r="A72" s="65" t="s">
        <v>84</v>
      </c>
      <c r="B72" s="66" t="s">
        <v>85</v>
      </c>
      <c r="C72" s="67"/>
      <c r="D72" s="67"/>
      <c r="E72" s="67"/>
      <c r="F72" s="67"/>
      <c r="G72" s="67"/>
      <c r="H72" s="42">
        <v>4882.1188623510843</v>
      </c>
      <c r="I72" s="31"/>
    </row>
    <row r="73" spans="1:11" ht="15">
      <c r="A73" s="65" t="s">
        <v>86</v>
      </c>
      <c r="B73" s="66" t="s">
        <v>87</v>
      </c>
      <c r="C73" s="67"/>
      <c r="D73" s="67"/>
      <c r="E73" s="67"/>
      <c r="F73" s="67"/>
      <c r="G73" s="67"/>
      <c r="H73" s="42">
        <v>7330.066791307222</v>
      </c>
      <c r="I73" s="31"/>
    </row>
    <row r="74" spans="1:11">
      <c r="A74" s="73"/>
      <c r="B74" s="73"/>
      <c r="C74" s="73"/>
      <c r="D74" s="73"/>
      <c r="E74" s="73"/>
      <c r="F74" s="73"/>
      <c r="G74" s="73"/>
      <c r="H74" s="74"/>
      <c r="I74" s="71"/>
      <c r="J74" s="71"/>
    </row>
    <row r="75" spans="1:11" s="35" customFormat="1" ht="26.4" customHeight="1">
      <c r="A75" s="148" t="s">
        <v>88</v>
      </c>
      <c r="B75" s="148"/>
      <c r="C75" s="148"/>
      <c r="D75" s="148"/>
      <c r="E75" s="148"/>
      <c r="F75" s="148"/>
      <c r="G75" s="148"/>
      <c r="H75" s="148"/>
      <c r="I75" s="75"/>
      <c r="J75" s="75"/>
      <c r="K75" s="76"/>
    </row>
    <row r="76" spans="1:11" s="35" customFormat="1">
      <c r="A76" s="77"/>
      <c r="B76" s="149"/>
      <c r="C76" s="149"/>
      <c r="D76" s="149"/>
      <c r="E76" s="149"/>
      <c r="F76" s="149"/>
      <c r="G76" s="149"/>
      <c r="H76" s="149"/>
      <c r="I76" s="78"/>
      <c r="J76" s="78"/>
    </row>
    <row r="77" spans="1:11" s="35" customFormat="1" ht="15.6">
      <c r="A77" s="122" t="s">
        <v>89</v>
      </c>
      <c r="B77" s="122"/>
      <c r="C77" s="122"/>
      <c r="D77" s="122"/>
      <c r="E77" s="122"/>
      <c r="F77" s="122"/>
      <c r="G77" s="122"/>
      <c r="I77" s="77"/>
    </row>
    <row r="78" spans="1:11" s="35" customFormat="1" ht="15.6">
      <c r="A78" s="64"/>
      <c r="B78" s="64"/>
      <c r="C78" s="64"/>
      <c r="D78" s="64"/>
      <c r="E78" s="34"/>
      <c r="F78" s="79" t="s">
        <v>90</v>
      </c>
      <c r="H78" s="78"/>
      <c r="I78" s="78"/>
    </row>
    <row r="79" spans="1:11" s="35" customFormat="1" ht="29.25" customHeight="1">
      <c r="A79" s="80" t="s">
        <v>91</v>
      </c>
      <c r="B79" s="81" t="s">
        <v>92</v>
      </c>
      <c r="C79" s="81" t="s">
        <v>93</v>
      </c>
      <c r="D79" s="82" t="s">
        <v>94</v>
      </c>
      <c r="E79" s="82" t="s">
        <v>95</v>
      </c>
      <c r="F79" s="83" t="s">
        <v>96</v>
      </c>
      <c r="I79" s="78"/>
    </row>
    <row r="80" spans="1:11" s="88" customFormat="1" ht="13.8">
      <c r="A80" s="84">
        <v>513.24</v>
      </c>
      <c r="B80" s="85">
        <v>2160</v>
      </c>
      <c r="C80" s="84">
        <v>6000</v>
      </c>
      <c r="D80" s="85">
        <v>6000</v>
      </c>
      <c r="E80" s="85">
        <v>1800</v>
      </c>
      <c r="F80" s="86">
        <f>SUM(A80:E80)</f>
        <v>16473.239999999998</v>
      </c>
      <c r="G80" s="87"/>
      <c r="H80" s="87"/>
      <c r="I80" s="87"/>
    </row>
    <row r="81" spans="1:15" s="35" customFormat="1" ht="15">
      <c r="A81" s="89"/>
      <c r="B81" s="89"/>
      <c r="C81" s="90"/>
      <c r="D81" s="90"/>
      <c r="E81" s="90"/>
      <c r="F81" s="90"/>
      <c r="G81" s="76"/>
      <c r="H81" s="78"/>
      <c r="I81" s="78"/>
      <c r="J81" s="78"/>
    </row>
    <row r="82" spans="1:15" s="35" customFormat="1" ht="92.25" customHeight="1">
      <c r="A82" s="152" t="s">
        <v>97</v>
      </c>
      <c r="B82" s="152"/>
      <c r="C82" s="152"/>
      <c r="D82" s="152"/>
      <c r="E82" s="152"/>
      <c r="F82" s="152"/>
      <c r="G82" s="152"/>
      <c r="H82" s="152"/>
      <c r="I82" s="91"/>
      <c r="J82" s="91"/>
      <c r="K82" s="91"/>
      <c r="L82" s="91"/>
    </row>
    <row r="83" spans="1:15" ht="62.4" customHeight="1">
      <c r="A83" s="153" t="s">
        <v>98</v>
      </c>
      <c r="B83" s="153"/>
      <c r="C83" s="153"/>
      <c r="D83" s="153"/>
      <c r="E83" s="153"/>
      <c r="F83" s="153"/>
      <c r="G83" s="153"/>
      <c r="H83" s="153"/>
      <c r="I83" s="92"/>
      <c r="J83" s="92"/>
      <c r="K83" s="92"/>
      <c r="L83" s="92"/>
      <c r="M83" s="92"/>
      <c r="N83" s="92"/>
      <c r="O83" s="92"/>
    </row>
    <row r="84" spans="1: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1:15" ht="13.8">
      <c r="A85" s="154" t="s">
        <v>99</v>
      </c>
      <c r="B85" s="154"/>
      <c r="C85" s="154"/>
      <c r="D85" s="154"/>
      <c r="E85" s="154"/>
      <c r="F85" s="154"/>
      <c r="G85" s="154"/>
      <c r="H85" s="154"/>
      <c r="I85" s="94"/>
      <c r="J85" s="95"/>
      <c r="K85" s="95"/>
      <c r="L85" s="95"/>
      <c r="M85" s="95"/>
      <c r="N85" s="95"/>
      <c r="O85" s="95"/>
    </row>
    <row r="86" spans="1:15" ht="13.8">
      <c r="A86" s="154" t="s">
        <v>100</v>
      </c>
      <c r="B86" s="154"/>
      <c r="C86" s="154"/>
      <c r="D86" s="154"/>
      <c r="E86" s="154"/>
      <c r="F86" s="154"/>
      <c r="G86" s="154"/>
      <c r="H86" s="154"/>
      <c r="I86" s="94"/>
      <c r="J86" s="95"/>
      <c r="K86" s="95"/>
      <c r="L86" s="95"/>
      <c r="M86" s="95"/>
      <c r="N86" s="95"/>
      <c r="O86" s="95"/>
    </row>
    <row r="87" spans="1:15" ht="13.8">
      <c r="A87" s="155" t="s">
        <v>101</v>
      </c>
      <c r="B87" s="155"/>
      <c r="C87" s="155"/>
      <c r="D87" s="155"/>
      <c r="E87" s="155"/>
      <c r="F87" s="155"/>
      <c r="G87" s="155"/>
      <c r="H87" s="155"/>
      <c r="I87" s="96"/>
      <c r="J87" s="96"/>
      <c r="K87" s="96"/>
      <c r="L87" s="96"/>
      <c r="M87" s="96"/>
      <c r="N87" s="96"/>
      <c r="O87" s="96"/>
    </row>
    <row r="88" spans="1:15" ht="13.8">
      <c r="A88" s="150" t="s">
        <v>102</v>
      </c>
      <c r="B88" s="150"/>
      <c r="C88" s="150"/>
      <c r="D88" s="150"/>
      <c r="E88" s="150"/>
      <c r="F88" s="150"/>
      <c r="G88" s="150"/>
      <c r="H88" s="150"/>
      <c r="I88" s="97"/>
      <c r="J88" s="98"/>
      <c r="K88" s="98"/>
      <c r="L88" s="98"/>
      <c r="M88" s="98"/>
      <c r="N88" s="98"/>
      <c r="O88" s="98"/>
    </row>
    <row r="89" spans="1:15" ht="13.8">
      <c r="A89" s="151" t="s">
        <v>103</v>
      </c>
      <c r="B89" s="151"/>
      <c r="C89" s="151"/>
      <c r="D89" s="151"/>
      <c r="E89" s="151"/>
      <c r="F89" s="151"/>
      <c r="G89" s="151"/>
      <c r="H89" s="151"/>
      <c r="I89" s="99"/>
      <c r="J89" s="100"/>
      <c r="K89" s="100"/>
      <c r="L89" s="100"/>
      <c r="M89" s="100"/>
      <c r="N89" s="100"/>
      <c r="O89" s="100"/>
    </row>
  </sheetData>
  <mergeCells count="45">
    <mergeCell ref="A75:H75"/>
    <mergeCell ref="B76:H76"/>
    <mergeCell ref="A88:H88"/>
    <mergeCell ref="A89:H89"/>
    <mergeCell ref="A77:G77"/>
    <mergeCell ref="A82:H82"/>
    <mergeCell ref="A83:H83"/>
    <mergeCell ref="A85:H85"/>
    <mergeCell ref="A86:H86"/>
    <mergeCell ref="A87:H87"/>
    <mergeCell ref="A52:H52"/>
    <mergeCell ref="A54:H54"/>
    <mergeCell ref="A56:G56"/>
    <mergeCell ref="B57:G57"/>
    <mergeCell ref="B60:G60"/>
    <mergeCell ref="A43:H43"/>
    <mergeCell ref="A45:B45"/>
    <mergeCell ref="C45:G45"/>
    <mergeCell ref="A46:B49"/>
    <mergeCell ref="C47:G47"/>
    <mergeCell ref="C49:G49"/>
    <mergeCell ref="A35:B35"/>
    <mergeCell ref="C35:G35"/>
    <mergeCell ref="A36:B39"/>
    <mergeCell ref="C38:G38"/>
    <mergeCell ref="A41:H41"/>
    <mergeCell ref="A26:H26"/>
    <mergeCell ref="A28:H28"/>
    <mergeCell ref="A30:H30"/>
    <mergeCell ref="A33:H33"/>
    <mergeCell ref="C34:D34"/>
    <mergeCell ref="E34:F34"/>
    <mergeCell ref="A19:H19"/>
    <mergeCell ref="B20:F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</mergeCells>
  <hyperlinks>
    <hyperlink ref="A8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Строителей 11</vt:lpstr>
      <vt:lpstr>'Строителей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2020-04-07T07:58:45Z</dcterms:created>
  <dcterms:modified xsi:type="dcterms:W3CDTF">2020-04-07T10:34:17Z</dcterms:modified>
</cp:coreProperties>
</file>