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" sheetId="2" r:id="rId2"/>
  </sheets>
  <definedNames>
    <definedName name="_xlnm.Print_Area" localSheetId="0">'отчет'!$A$1:$L$63</definedName>
  </definedNames>
  <calcPr fullCalcOnLoad="1"/>
</workbook>
</file>

<file path=xl/sharedStrings.xml><?xml version="1.0" encoding="utf-8"?>
<sst xmlns="http://schemas.openxmlformats.org/spreadsheetml/2006/main" count="111" uniqueCount="103">
  <si>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</si>
  <si>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</si>
  <si>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</si>
  <si>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</si>
  <si>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</si>
  <si>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</si>
  <si>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</si>
  <si>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45 </t>
  </si>
  <si>
    <t>Принят в управление - ноябрь 2008 г.</t>
  </si>
  <si>
    <t>Общая площадь дома - 10 520 кв. м</t>
  </si>
  <si>
    <t>Количество этажей - 9</t>
  </si>
  <si>
    <t>Количество подъездов - 5</t>
  </si>
  <si>
    <t>Количество квартир - 171</t>
  </si>
  <si>
    <t>Площадь подъезда - 1525 кв. м</t>
  </si>
  <si>
    <t>Площадь подвала - 1473,3 кв. м</t>
  </si>
  <si>
    <t>Площадь кровли - 1634,6 кв. м</t>
  </si>
  <si>
    <t>Площадь газона - 420 кв. м</t>
  </si>
  <si>
    <t>Нормативная численность обслуживающего персонала  - 3,7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</si>
  <si>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</si>
  <si>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</si>
  <si>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</si>
  <si>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</si>
  <si>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</si>
  <si>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</si>
  <si>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</si>
  <si>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</si>
  <si>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</si>
  <si>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</si>
  <si>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</si>
  <si>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</si>
  <si>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</si>
  <si>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</si>
  <si>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</si>
  <si>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</si>
  <si>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</si>
  <si>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</si>
  <si>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</si>
  <si>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</si>
  <si>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</si>
  <si>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</si>
  <si>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</si>
  <si>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</si>
  <si>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</si>
  <si>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</si>
  <si>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</si>
  <si>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</si>
  <si>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</si>
  <si>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</si>
  <si>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</si>
  <si>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</si>
  <si>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</si>
  <si>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</si>
  <si>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</si>
  <si>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</si>
  <si>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</si>
  <si>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</si>
  <si>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</si>
  <si>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</si>
  <si>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</si>
  <si>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</si>
  <si>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14</t>
  </si>
  <si>
    <t>Налоги</t>
  </si>
  <si>
    <t>Услуги связи</t>
  </si>
  <si>
    <t xml:space="preserve"> ремонт подъезда</t>
  </si>
  <si>
    <t>по вопросам обращаться по  тел. 4-16-22, blgorod@rambler.ru</t>
  </si>
  <si>
    <t>ремонт домофонов</t>
  </si>
  <si>
    <t>Тариф на содержание и текущий ремонт общего имущества, утвержденный решением Курчатовской</t>
  </si>
  <si>
    <t xml:space="preserve">за Период: 2013 г. </t>
  </si>
  <si>
    <t xml:space="preserve"> городской Думы №88 от 27.12.2007 г.  и общим собранием собственников: 9,33руб</t>
  </si>
  <si>
    <t xml:space="preserve"> - утилизация ТБО 0,21руб/м²</t>
  </si>
  <si>
    <t>1220457руб</t>
  </si>
  <si>
    <t>145151руб</t>
  </si>
  <si>
    <t>1128425руб</t>
  </si>
  <si>
    <t>1108025руб</t>
  </si>
  <si>
    <t>131572руб</t>
  </si>
  <si>
    <t xml:space="preserve"> 2. Дополнительные доходы (реклама в лифте, размещение оборудования сотовой связи</t>
  </si>
  <si>
    <t>20400руб</t>
  </si>
  <si>
    <t>200591руб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</si>
  <si>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</si>
  <si>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</si>
  <si>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</si>
  <si>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</si>
  <si>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</si>
  <si>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</si>
  <si>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</si>
  <si>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Заработная плата</t>
  </si>
  <si>
    <t>Начисление на зарплату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</si>
  <si>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</si>
  <si>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</si>
  <si>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</si>
  <si>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</si>
  <si>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</si>
  <si>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</si>
  <si>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</si>
  <si>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</si>
  <si>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15</t>
  </si>
  <si>
    <t>Страховка лифтов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</si>
  <si>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</si>
  <si>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</si>
  <si>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 материалов от жилых домов)</t>
  </si>
  <si>
    <t>Дератизация, дезинфекция мест общего пользования</t>
  </si>
  <si>
    <t xml:space="preserve">  (Справочно:  текущий ремонт по состоянию на 31.12.2013 года перевыполнен на 36265 руб.)</t>
  </si>
  <si>
    <t>телефон ЖЭУ: 4-07-05, www.blgorod.ru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</si>
</sst>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14" fontId="4" fillId="0" borderId="0" xfId="17" applyNumberFormat="1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8" fillId="0" borderId="3" xfId="17" applyFont="1" applyBorder="1" applyAlignment="1">
      <alignment horizontal="right"/>
      <protection/>
    </xf>
    <xf numFmtId="0" fontId="1" fillId="0" borderId="4" xfId="17" applyBorder="1">
      <alignment/>
      <protection/>
    </xf>
    <xf numFmtId="0" fontId="5" fillId="0" borderId="0" xfId="17" applyFont="1" applyAlignment="1">
      <alignment horizontal="left"/>
      <protection/>
    </xf>
    <xf numFmtId="0" fontId="5" fillId="0" borderId="5" xfId="17" applyFont="1" applyBorder="1" applyAlignment="1">
      <alignment horizontal="left"/>
      <protection/>
    </xf>
    <xf numFmtId="0" fontId="8" fillId="0" borderId="6" xfId="17" applyFont="1" applyBorder="1">
      <alignment horizontal="left"/>
      <protection/>
    </xf>
    <xf numFmtId="2" fontId="8" fillId="0" borderId="2" xfId="17" applyFont="1" applyBorder="1" applyAlignment="1">
      <alignment horizontal="right"/>
      <protection/>
    </xf>
    <xf numFmtId="0" fontId="8" fillId="0" borderId="7" xfId="17" applyFont="1" applyBorder="1">
      <alignment horizontal="left"/>
      <protection/>
    </xf>
    <xf numFmtId="0" fontId="9" fillId="0" borderId="0" xfId="17" applyFont="1" applyAlignment="1">
      <alignment horizontal="center"/>
      <protection/>
    </xf>
    <xf numFmtId="0" fontId="8" fillId="0" borderId="7" xfId="17" applyFont="1" applyBorder="1">
      <alignment/>
      <protection/>
    </xf>
    <xf numFmtId="0" fontId="8" fillId="0" borderId="4" xfId="17" applyFont="1" applyBorder="1">
      <alignment/>
      <protection/>
    </xf>
    <xf numFmtId="0" fontId="8" fillId="0" borderId="3" xfId="17" applyFont="1" applyBorder="1">
      <alignment/>
      <protection/>
    </xf>
    <xf numFmtId="0" fontId="8" fillId="0" borderId="7" xfId="17" applyFont="1" applyBorder="1" applyAlignment="1">
      <alignment horizontal="right"/>
      <protection/>
    </xf>
    <xf numFmtId="0" fontId="8" fillId="0" borderId="4" xfId="17" applyFont="1" applyBorder="1" applyAlignment="1">
      <alignment horizontal="right"/>
      <protection/>
    </xf>
    <xf numFmtId="0" fontId="8" fillId="0" borderId="3" xfId="17" applyFont="1" applyBorder="1" applyAlignment="1">
      <alignment horizontal="right"/>
      <protection/>
    </xf>
    <xf numFmtId="1" fontId="8" fillId="0" borderId="7" xfId="17" applyFont="1" applyBorder="1" applyAlignment="1">
      <alignment horizontal="right"/>
      <protection/>
    </xf>
    <xf numFmtId="1" fontId="8" fillId="0" borderId="4" xfId="17" applyFont="1" applyBorder="1" applyAlignment="1">
      <alignment horizontal="right"/>
      <protection/>
    </xf>
    <xf numFmtId="1" fontId="8" fillId="0" borderId="3" xfId="17" applyFont="1" applyBorder="1" applyAlignment="1">
      <alignment horizontal="right"/>
      <protection/>
    </xf>
    <xf numFmtId="2" fontId="8" fillId="0" borderId="7" xfId="17" applyFont="1" applyBorder="1" applyAlignment="1">
      <alignment horizontal="right"/>
      <protection/>
    </xf>
    <xf numFmtId="2" fontId="8" fillId="0" borderId="4" xfId="17" applyFont="1" applyBorder="1" applyAlignment="1">
      <alignment horizontal="right"/>
      <protection/>
    </xf>
    <xf numFmtId="0" fontId="8" fillId="0" borderId="4" xfId="17" applyFont="1" applyBorder="1">
      <alignment horizontal="left"/>
      <protection/>
    </xf>
    <xf numFmtId="0" fontId="8" fillId="0" borderId="3" xfId="17" applyFont="1" applyBorder="1">
      <alignment horizontal="left"/>
      <protection/>
    </xf>
    <xf numFmtId="0" fontId="8" fillId="0" borderId="7" xfId="17" applyFont="1" applyBorder="1" applyAlignment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3" xfId="17" applyFont="1" applyBorder="1" applyAlignment="1">
      <alignment horizontal="left"/>
      <protection/>
    </xf>
    <xf numFmtId="0" fontId="4" fillId="0" borderId="0" xfId="17" applyFont="1" applyAlignment="1">
      <alignment horizontal="left"/>
      <protection/>
    </xf>
    <xf numFmtId="0" fontId="1" fillId="0" borderId="0" xfId="17">
      <alignment/>
      <protection/>
    </xf>
    <xf numFmtId="0" fontId="8" fillId="0" borderId="4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1" fontId="4" fillId="0" borderId="6" xfId="17" applyFont="1" applyBorder="1" applyAlignment="1">
      <alignment horizontal="right"/>
      <protection/>
    </xf>
    <xf numFmtId="0" fontId="4" fillId="0" borderId="6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8" max="8" width="10.75390625" style="0" customWidth="1"/>
    <col min="10" max="11" width="2.875" style="0" customWidth="1"/>
    <col min="12" max="12" width="11.125" style="0" customWidth="1"/>
    <col min="15" max="15" width="9.25390625" style="0" bestFit="1" customWidth="1"/>
  </cols>
  <sheetData>
    <row r="1" spans="1:13" ht="15.75">
      <c r="A1" s="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1"/>
      <c r="M1" s="2"/>
    </row>
    <row r="2" spans="1:13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"/>
      <c r="M2" s="2"/>
    </row>
    <row r="3" spans="1:13" ht="15.75">
      <c r="A3" s="60" t="s">
        <v>67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"/>
      <c r="M3" s="2"/>
    </row>
    <row r="4" spans="1:13" ht="12.75" customHeight="1">
      <c r="A4" s="15"/>
      <c r="B4" s="15"/>
      <c r="C4" s="15"/>
      <c r="D4" s="15"/>
      <c r="E4" s="61" t="s">
        <v>7</v>
      </c>
      <c r="F4" s="61"/>
      <c r="G4" s="61"/>
      <c r="H4" s="61"/>
      <c r="I4" s="61"/>
      <c r="J4" s="61"/>
      <c r="K4" s="61"/>
      <c r="L4" s="1"/>
      <c r="M4" s="2"/>
    </row>
    <row r="5" spans="1:13" ht="12.75" customHeight="1">
      <c r="A5" s="15"/>
      <c r="B5" s="15"/>
      <c r="C5" s="15"/>
      <c r="D5" s="15"/>
      <c r="E5" s="61" t="s">
        <v>8</v>
      </c>
      <c r="F5" s="61"/>
      <c r="G5" s="61"/>
      <c r="H5" s="61"/>
      <c r="I5" s="61"/>
      <c r="J5" s="61"/>
      <c r="K5" s="61"/>
      <c r="L5" s="1"/>
      <c r="M5" s="2"/>
    </row>
    <row r="6" spans="1:13" ht="12.75" customHeight="1">
      <c r="A6" s="15"/>
      <c r="B6" s="15"/>
      <c r="C6" s="15"/>
      <c r="D6" s="15"/>
      <c r="E6" s="61" t="s">
        <v>9</v>
      </c>
      <c r="F6" s="61"/>
      <c r="G6" s="61"/>
      <c r="H6" s="61"/>
      <c r="I6" s="61"/>
      <c r="J6" s="61"/>
      <c r="K6" s="61"/>
      <c r="L6" s="1"/>
      <c r="M6" s="2"/>
    </row>
    <row r="7" spans="1:13" ht="12.75" customHeight="1">
      <c r="A7" s="15"/>
      <c r="B7" s="15"/>
      <c r="C7" s="15"/>
      <c r="D7" s="15"/>
      <c r="E7" s="61" t="s">
        <v>10</v>
      </c>
      <c r="F7" s="61"/>
      <c r="G7" s="61"/>
      <c r="H7" s="61"/>
      <c r="I7" s="61"/>
      <c r="J7" s="61"/>
      <c r="K7" s="61"/>
      <c r="L7" s="1"/>
      <c r="M7" s="2"/>
    </row>
    <row r="8" spans="1:13" ht="12.75" customHeight="1">
      <c r="A8" s="15"/>
      <c r="B8" s="15"/>
      <c r="C8" s="15"/>
      <c r="D8" s="15"/>
      <c r="E8" s="61" t="s">
        <v>11</v>
      </c>
      <c r="F8" s="61"/>
      <c r="G8" s="61"/>
      <c r="H8" s="61"/>
      <c r="I8" s="61"/>
      <c r="J8" s="61"/>
      <c r="K8" s="61"/>
      <c r="L8" s="1"/>
      <c r="M8" s="2"/>
    </row>
    <row r="9" spans="1:13" ht="12.75" customHeight="1">
      <c r="A9" s="15"/>
      <c r="B9" s="15"/>
      <c r="C9" s="15"/>
      <c r="D9" s="15"/>
      <c r="E9" s="61" t="s">
        <v>12</v>
      </c>
      <c r="F9" s="61"/>
      <c r="G9" s="61"/>
      <c r="H9" s="61"/>
      <c r="I9" s="61"/>
      <c r="J9" s="61"/>
      <c r="K9" s="61"/>
      <c r="L9" s="1"/>
      <c r="M9" s="2"/>
    </row>
    <row r="10" spans="1:13" ht="12.75" customHeight="1">
      <c r="A10" s="15"/>
      <c r="B10" s="15"/>
      <c r="C10" s="15"/>
      <c r="D10" s="15"/>
      <c r="E10" s="61" t="s">
        <v>13</v>
      </c>
      <c r="F10" s="61"/>
      <c r="G10" s="61"/>
      <c r="H10" s="61"/>
      <c r="I10" s="61"/>
      <c r="J10" s="61"/>
      <c r="K10" s="61"/>
      <c r="L10" s="1"/>
      <c r="M10" s="2"/>
    </row>
    <row r="11" spans="1:13" ht="12.75" customHeight="1">
      <c r="A11" s="15"/>
      <c r="B11" s="15"/>
      <c r="C11" s="15"/>
      <c r="D11" s="15"/>
      <c r="E11" s="61" t="s">
        <v>14</v>
      </c>
      <c r="F11" s="61"/>
      <c r="G11" s="61"/>
      <c r="H11" s="61"/>
      <c r="I11" s="61"/>
      <c r="J11" s="61"/>
      <c r="K11" s="61"/>
      <c r="L11" s="1"/>
      <c r="M11" s="2"/>
    </row>
    <row r="12" spans="1:13" ht="12.75" customHeight="1">
      <c r="A12" s="15"/>
      <c r="B12" s="15"/>
      <c r="C12" s="15"/>
      <c r="D12" s="15"/>
      <c r="E12" s="61" t="s">
        <v>15</v>
      </c>
      <c r="F12" s="61"/>
      <c r="G12" s="61"/>
      <c r="H12" s="61"/>
      <c r="I12" s="61"/>
      <c r="J12" s="61"/>
      <c r="K12" s="61"/>
      <c r="L12" s="1"/>
      <c r="M12" s="2"/>
    </row>
    <row r="13" spans="1:13" ht="12.75" customHeight="1">
      <c r="A13" s="15"/>
      <c r="B13" s="15"/>
      <c r="C13" s="15"/>
      <c r="D13" s="15"/>
      <c r="E13" s="61" t="s">
        <v>16</v>
      </c>
      <c r="F13" s="61"/>
      <c r="G13" s="61"/>
      <c r="H13" s="61"/>
      <c r="I13" s="61"/>
      <c r="J13" s="61"/>
      <c r="K13" s="61"/>
      <c r="L13" s="1"/>
      <c r="M13" s="2"/>
    </row>
    <row r="14" spans="1:13" ht="12.75">
      <c r="A14" s="3" t="s">
        <v>66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2</v>
      </c>
      <c r="B16" s="59" t="s">
        <v>51</v>
      </c>
      <c r="C16" s="59"/>
      <c r="D16" s="59"/>
      <c r="E16" s="59"/>
      <c r="F16" s="59"/>
      <c r="G16" s="1"/>
      <c r="H16" s="1"/>
      <c r="I16" s="59"/>
      <c r="J16" s="59"/>
      <c r="K16" s="1"/>
      <c r="L16" s="1"/>
      <c r="M16" s="2"/>
    </row>
    <row r="17" spans="1:13" ht="12.75">
      <c r="A17" s="1"/>
      <c r="B17" s="59" t="s">
        <v>52</v>
      </c>
      <c r="C17" s="59"/>
      <c r="D17" s="59"/>
      <c r="E17" s="59"/>
      <c r="F17" s="59"/>
      <c r="G17" s="1"/>
      <c r="H17" s="1"/>
      <c r="I17" s="59"/>
      <c r="J17" s="59"/>
      <c r="K17" s="1"/>
      <c r="L17" s="1"/>
      <c r="M17" s="2"/>
    </row>
    <row r="18" spans="1:13" ht="12.75">
      <c r="A18" s="1"/>
      <c r="B18" s="59" t="s">
        <v>53</v>
      </c>
      <c r="C18" s="59"/>
      <c r="D18" s="59"/>
      <c r="E18" s="59"/>
      <c r="F18" s="59"/>
      <c r="G18" s="1"/>
      <c r="H18" s="1"/>
      <c r="I18" s="59"/>
      <c r="J18" s="59"/>
      <c r="K18" s="1"/>
      <c r="L18" s="1"/>
      <c r="M18" s="2"/>
    </row>
    <row r="19" spans="1:13" ht="12.75">
      <c r="A19" s="1"/>
      <c r="B19" s="59" t="s">
        <v>69</v>
      </c>
      <c r="C19" s="59"/>
      <c r="D19" s="59"/>
      <c r="E19" s="59"/>
      <c r="F19" s="59"/>
      <c r="G19" s="1"/>
      <c r="H19" s="1"/>
      <c r="I19" s="59"/>
      <c r="J19" s="59"/>
      <c r="K19" s="1"/>
      <c r="L19" s="1"/>
      <c r="M19" s="2"/>
    </row>
    <row r="20" spans="1:13" ht="12.75">
      <c r="A20" s="4" t="s">
        <v>56</v>
      </c>
      <c r="B20" s="4"/>
      <c r="C20" s="4"/>
      <c r="D20" s="4"/>
      <c r="E20" s="4"/>
      <c r="F20" s="4"/>
      <c r="G20" s="4"/>
      <c r="H20" s="4"/>
      <c r="I20" s="4"/>
      <c r="J20" s="4"/>
      <c r="K20" s="55" t="s">
        <v>70</v>
      </c>
      <c r="L20" s="55"/>
      <c r="M20" s="2"/>
    </row>
    <row r="21" spans="1:13" ht="12.75">
      <c r="A21" s="4" t="s">
        <v>3</v>
      </c>
      <c r="B21" s="2"/>
      <c r="C21" s="55" t="s">
        <v>71</v>
      </c>
      <c r="D21" s="55"/>
      <c r="E21" s="45"/>
      <c r="F21" s="45"/>
      <c r="G21" s="2"/>
      <c r="H21" s="2"/>
      <c r="I21" s="45"/>
      <c r="J21" s="45"/>
      <c r="K21" s="5"/>
      <c r="L21" s="6"/>
      <c r="M21" s="2"/>
    </row>
    <row r="22" spans="1:13" ht="12.75">
      <c r="A22" s="58" t="s">
        <v>4</v>
      </c>
      <c r="B22" s="58"/>
      <c r="C22" s="58"/>
      <c r="D22" s="58"/>
      <c r="E22" s="58"/>
      <c r="F22" s="58"/>
      <c r="G22" s="58"/>
      <c r="H22" s="58"/>
      <c r="I22" s="58"/>
      <c r="J22" s="58"/>
      <c r="K22" s="55" t="s">
        <v>72</v>
      </c>
      <c r="L22" s="55"/>
      <c r="M22" s="2"/>
    </row>
    <row r="23" spans="1:13" ht="12.75">
      <c r="A23" s="7" t="s">
        <v>5</v>
      </c>
      <c r="B23" s="2"/>
      <c r="C23" s="2"/>
      <c r="D23" s="2"/>
      <c r="E23" s="45"/>
      <c r="F23" s="45"/>
      <c r="G23" s="2"/>
      <c r="H23" s="2"/>
      <c r="I23" s="45"/>
      <c r="J23" s="45"/>
      <c r="K23" s="56"/>
      <c r="L23" s="56"/>
      <c r="M23" s="2"/>
    </row>
    <row r="24" spans="1:13" ht="12.75">
      <c r="A24" s="54" t="s">
        <v>57</v>
      </c>
      <c r="B24" s="54"/>
      <c r="C24" s="54"/>
      <c r="D24" s="54"/>
      <c r="E24" s="54"/>
      <c r="F24" s="54"/>
      <c r="G24" s="54"/>
      <c r="H24" s="54"/>
      <c r="I24" s="54"/>
      <c r="J24" s="54"/>
      <c r="K24" s="55" t="s">
        <v>73</v>
      </c>
      <c r="L24" s="55"/>
      <c r="M24" s="2"/>
    </row>
    <row r="25" spans="1:13" ht="12.75">
      <c r="A25" s="4" t="s">
        <v>3</v>
      </c>
      <c r="B25" s="2"/>
      <c r="C25" s="55" t="s">
        <v>74</v>
      </c>
      <c r="D25" s="55"/>
      <c r="E25" s="45"/>
      <c r="F25" s="45"/>
      <c r="G25" s="2"/>
      <c r="H25" s="2"/>
      <c r="I25" s="45"/>
      <c r="J25" s="45"/>
      <c r="K25" s="5"/>
      <c r="L25" s="2"/>
      <c r="M25" s="2"/>
    </row>
    <row r="26" spans="1:13" ht="12.75">
      <c r="A26" s="54" t="s">
        <v>75</v>
      </c>
      <c r="B26" s="54"/>
      <c r="C26" s="54"/>
      <c r="D26" s="54"/>
      <c r="E26" s="54"/>
      <c r="F26" s="54"/>
      <c r="G26" s="54"/>
      <c r="H26" s="54"/>
      <c r="I26" s="54"/>
      <c r="J26" s="54"/>
      <c r="K26" s="55" t="s">
        <v>76</v>
      </c>
      <c r="L26" s="55"/>
      <c r="M26" s="2"/>
    </row>
    <row r="27" spans="1:13" ht="12.75">
      <c r="A27" s="3" t="s">
        <v>6</v>
      </c>
      <c r="B27" s="3"/>
      <c r="C27" s="3"/>
      <c r="D27" s="8"/>
      <c r="E27" s="14">
        <v>41639</v>
      </c>
      <c r="F27" s="8"/>
      <c r="G27" s="2"/>
      <c r="H27" s="56" t="s">
        <v>77</v>
      </c>
      <c r="I27" s="56"/>
      <c r="J27" s="56"/>
      <c r="K27" s="2"/>
      <c r="L27" s="2"/>
      <c r="M27" s="2"/>
    </row>
    <row r="28" spans="1:13" ht="12.75">
      <c r="A28" s="1"/>
      <c r="B28" s="1"/>
      <c r="C28" s="1"/>
      <c r="D28" s="1"/>
      <c r="E28" s="57"/>
      <c r="F28" s="57"/>
      <c r="G28" s="57"/>
      <c r="H28" s="57"/>
      <c r="I28" s="57"/>
      <c r="J28" s="57"/>
      <c r="K28" s="57"/>
      <c r="L28" s="9"/>
      <c r="M28" s="2"/>
    </row>
    <row r="29" spans="1:13" ht="12.75">
      <c r="A29" s="48" t="s">
        <v>17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2"/>
    </row>
    <row r="30" spans="1:13" ht="20.25" customHeight="1">
      <c r="A30" s="49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2"/>
    </row>
    <row r="31" spans="1:13" ht="12.75">
      <c r="A31" s="50" t="s">
        <v>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"/>
    </row>
    <row r="32" spans="1:15" ht="12.75">
      <c r="A32" s="51" t="s">
        <v>47</v>
      </c>
      <c r="B32" s="51"/>
      <c r="C32" s="51"/>
      <c r="D32" s="51"/>
      <c r="E32" s="51"/>
      <c r="F32" s="51"/>
      <c r="G32" s="51"/>
      <c r="H32" s="51"/>
      <c r="I32" s="52">
        <f>I50+I52</f>
        <v>1223016.5777379174</v>
      </c>
      <c r="J32" s="53"/>
      <c r="K32" s="53"/>
      <c r="L32" s="10"/>
      <c r="M32" s="2"/>
      <c r="O32">
        <v>10520</v>
      </c>
    </row>
    <row r="33" spans="1:13" ht="12.75">
      <c r="A33" s="1"/>
      <c r="B33" s="44" t="s">
        <v>18</v>
      </c>
      <c r="C33" s="44"/>
      <c r="D33" s="44"/>
      <c r="E33" s="44"/>
      <c r="F33" s="44"/>
      <c r="G33" s="44"/>
      <c r="H33" s="44"/>
      <c r="I33" s="45"/>
      <c r="J33" s="45"/>
      <c r="K33" s="1"/>
      <c r="L33" s="1"/>
      <c r="M33" s="2"/>
    </row>
    <row r="34" spans="1:13" ht="12.75">
      <c r="A34" s="11" t="s">
        <v>19</v>
      </c>
      <c r="B34" s="46" t="s">
        <v>20</v>
      </c>
      <c r="C34" s="46"/>
      <c r="D34" s="46"/>
      <c r="E34" s="46"/>
      <c r="F34" s="46"/>
      <c r="G34" s="46"/>
      <c r="H34" s="46"/>
      <c r="I34" s="47" t="s">
        <v>21</v>
      </c>
      <c r="J34" s="47"/>
      <c r="K34" s="47"/>
      <c r="L34" s="1"/>
      <c r="M34" s="2"/>
    </row>
    <row r="35" spans="1:13" ht="12.75">
      <c r="A35" s="12" t="s">
        <v>22</v>
      </c>
      <c r="B35" s="24" t="s">
        <v>85</v>
      </c>
      <c r="C35" s="24"/>
      <c r="D35" s="24"/>
      <c r="E35" s="24"/>
      <c r="F35" s="24"/>
      <c r="G35" s="24"/>
      <c r="H35" s="24"/>
      <c r="I35" s="25">
        <f>O32*расчет!D4</f>
        <v>625557.9895323154</v>
      </c>
      <c r="J35" s="25"/>
      <c r="K35" s="25"/>
      <c r="L35" s="1"/>
      <c r="M35" s="2"/>
    </row>
    <row r="36" spans="1:13" ht="12.75">
      <c r="A36" s="12" t="s">
        <v>24</v>
      </c>
      <c r="B36" s="24" t="s">
        <v>97</v>
      </c>
      <c r="C36" s="24"/>
      <c r="D36" s="24"/>
      <c r="E36" s="24"/>
      <c r="F36" s="24"/>
      <c r="G36" s="24"/>
      <c r="H36" s="24"/>
      <c r="I36" s="25">
        <f>O32*расчет!D5</f>
        <v>126362.68534524152</v>
      </c>
      <c r="J36" s="25"/>
      <c r="K36" s="25"/>
      <c r="L36" s="1"/>
      <c r="M36" s="2"/>
    </row>
    <row r="37" spans="1:13" ht="12.75">
      <c r="A37" s="12" t="s">
        <v>25</v>
      </c>
      <c r="B37" s="41" t="s">
        <v>61</v>
      </c>
      <c r="C37" s="42"/>
      <c r="D37" s="42"/>
      <c r="E37" s="42"/>
      <c r="F37" s="42"/>
      <c r="G37" s="42"/>
      <c r="H37" s="43"/>
      <c r="I37" s="25">
        <f>O32*расчет!D6</f>
        <v>15369.007250552195</v>
      </c>
      <c r="J37" s="25"/>
      <c r="K37" s="25"/>
      <c r="L37" s="1"/>
      <c r="M37" s="2"/>
    </row>
    <row r="38" spans="1:13" ht="12.75">
      <c r="A38" s="12" t="s">
        <v>27</v>
      </c>
      <c r="B38" s="24" t="s">
        <v>23</v>
      </c>
      <c r="C38" s="24"/>
      <c r="D38" s="24"/>
      <c r="E38" s="24"/>
      <c r="F38" s="24"/>
      <c r="G38" s="24"/>
      <c r="H38" s="24"/>
      <c r="I38" s="25">
        <f>O32*расчет!D7</f>
        <v>39592.006866416974</v>
      </c>
      <c r="J38" s="25"/>
      <c r="K38" s="25"/>
      <c r="L38" s="1"/>
      <c r="M38" s="2"/>
    </row>
    <row r="39" spans="1:13" ht="12.75">
      <c r="A39" s="12" t="s">
        <v>29</v>
      </c>
      <c r="B39" s="24" t="s">
        <v>62</v>
      </c>
      <c r="C39" s="24"/>
      <c r="D39" s="24"/>
      <c r="E39" s="24"/>
      <c r="F39" s="24"/>
      <c r="G39" s="24"/>
      <c r="H39" s="24"/>
      <c r="I39" s="25">
        <f>O32*расчет!D8</f>
        <v>4032.5151253241143</v>
      </c>
      <c r="J39" s="25"/>
      <c r="K39" s="25"/>
      <c r="L39" s="1"/>
      <c r="M39" s="2"/>
    </row>
    <row r="40" spans="1:13" ht="12.75">
      <c r="A40" s="12" t="s">
        <v>30</v>
      </c>
      <c r="B40" s="24" t="s">
        <v>26</v>
      </c>
      <c r="C40" s="24"/>
      <c r="D40" s="24"/>
      <c r="E40" s="24"/>
      <c r="F40" s="24"/>
      <c r="G40" s="24"/>
      <c r="H40" s="24"/>
      <c r="I40" s="25">
        <f>O32*расчет!D9</f>
        <v>58628.69346009796</v>
      </c>
      <c r="J40" s="25"/>
      <c r="K40" s="25"/>
      <c r="L40" s="1"/>
      <c r="M40" s="2"/>
    </row>
    <row r="41" spans="1:13" ht="12.75">
      <c r="A41" s="12" t="s">
        <v>31</v>
      </c>
      <c r="B41" s="24" t="s">
        <v>28</v>
      </c>
      <c r="C41" s="24"/>
      <c r="D41" s="24"/>
      <c r="E41" s="24"/>
      <c r="F41" s="24"/>
      <c r="G41" s="24"/>
      <c r="H41" s="24"/>
      <c r="I41" s="25">
        <f>O32*расчет!D10</f>
        <v>81995.23192163641</v>
      </c>
      <c r="J41" s="25"/>
      <c r="K41" s="25"/>
      <c r="L41" s="1"/>
      <c r="M41" s="2"/>
    </row>
    <row r="42" spans="1:13" ht="12.75">
      <c r="A42" s="12" t="s">
        <v>32</v>
      </c>
      <c r="B42" s="24" t="s">
        <v>98</v>
      </c>
      <c r="C42" s="24"/>
      <c r="D42" s="24"/>
      <c r="E42" s="24"/>
      <c r="F42" s="24"/>
      <c r="G42" s="24"/>
      <c r="H42" s="24"/>
      <c r="I42" s="25">
        <f>O32*расчет!D11</f>
        <v>14396.42754249496</v>
      </c>
      <c r="J42" s="25"/>
      <c r="K42" s="25"/>
      <c r="L42" s="1"/>
      <c r="M42" s="2"/>
    </row>
    <row r="43" spans="1:13" ht="12.75">
      <c r="A43" s="12" t="s">
        <v>33</v>
      </c>
      <c r="B43" s="26" t="s">
        <v>59</v>
      </c>
      <c r="C43" s="39"/>
      <c r="D43" s="39"/>
      <c r="E43" s="39"/>
      <c r="F43" s="39"/>
      <c r="G43" s="39"/>
      <c r="H43" s="40"/>
      <c r="I43" s="25">
        <f>O32*расчет!D12</f>
        <v>7383.473062518006</v>
      </c>
      <c r="J43" s="25"/>
      <c r="K43" s="25"/>
      <c r="L43" s="1"/>
      <c r="M43" s="2"/>
    </row>
    <row r="44" spans="1:13" ht="12.75">
      <c r="A44" s="12" t="s">
        <v>35</v>
      </c>
      <c r="B44" s="24" t="s">
        <v>99</v>
      </c>
      <c r="C44" s="24"/>
      <c r="D44" s="24"/>
      <c r="E44" s="24"/>
      <c r="F44" s="24"/>
      <c r="G44" s="24"/>
      <c r="H44" s="24"/>
      <c r="I44" s="25">
        <f>O32*расчет!D13</f>
        <v>14396.42754249496</v>
      </c>
      <c r="J44" s="25"/>
      <c r="K44" s="25"/>
      <c r="L44" s="1"/>
      <c r="M44" s="2"/>
    </row>
    <row r="45" spans="1:13" ht="12.75">
      <c r="A45" s="12" t="s">
        <v>36</v>
      </c>
      <c r="B45" s="24" t="s">
        <v>100</v>
      </c>
      <c r="C45" s="24"/>
      <c r="D45" s="24"/>
      <c r="E45" s="24"/>
      <c r="F45" s="24"/>
      <c r="G45" s="24"/>
      <c r="H45" s="24"/>
      <c r="I45" s="25">
        <f>O32*расчет!D14</f>
        <v>12656.164649956785</v>
      </c>
      <c r="J45" s="25"/>
      <c r="K45" s="25"/>
      <c r="L45" s="1"/>
      <c r="M45" s="2"/>
    </row>
    <row r="46" spans="1:13" ht="12.75">
      <c r="A46" s="12" t="s">
        <v>37</v>
      </c>
      <c r="B46" s="24" t="s">
        <v>34</v>
      </c>
      <c r="C46" s="24"/>
      <c r="D46" s="24"/>
      <c r="E46" s="24"/>
      <c r="F46" s="24"/>
      <c r="G46" s="24"/>
      <c r="H46" s="24"/>
      <c r="I46" s="25">
        <f>O32*расчет!D15</f>
        <v>97565.28401997502</v>
      </c>
      <c r="J46" s="25"/>
      <c r="K46" s="25"/>
      <c r="L46" s="1"/>
      <c r="M46" s="2"/>
    </row>
    <row r="47" spans="1:13" ht="12.75">
      <c r="A47" s="12" t="s">
        <v>39</v>
      </c>
      <c r="B47" s="24" t="s">
        <v>38</v>
      </c>
      <c r="C47" s="24"/>
      <c r="D47" s="24"/>
      <c r="E47" s="24"/>
      <c r="F47" s="24"/>
      <c r="G47" s="24"/>
      <c r="H47" s="24"/>
      <c r="I47" s="25">
        <f>O32*расчет!D16</f>
        <v>23589.25714987866</v>
      </c>
      <c r="J47" s="25"/>
      <c r="K47" s="25"/>
      <c r="L47" s="1"/>
      <c r="M47" s="2"/>
    </row>
    <row r="48" spans="1:13" ht="12.75">
      <c r="A48" s="12" t="s">
        <v>60</v>
      </c>
      <c r="B48" s="24" t="s">
        <v>96</v>
      </c>
      <c r="C48" s="24"/>
      <c r="D48" s="24"/>
      <c r="E48" s="24"/>
      <c r="F48" s="24"/>
      <c r="G48" s="24"/>
      <c r="H48" s="24"/>
      <c r="I48" s="25">
        <f>O32*расчет!D17</f>
        <v>2463.4890793475256</v>
      </c>
      <c r="J48" s="25"/>
      <c r="K48" s="25"/>
      <c r="L48" s="1"/>
      <c r="M48" s="2"/>
    </row>
    <row r="49" spans="1:13" ht="12.75">
      <c r="A49" s="12" t="s">
        <v>95</v>
      </c>
      <c r="B49" s="24" t="s">
        <v>40</v>
      </c>
      <c r="C49" s="24"/>
      <c r="D49" s="24"/>
      <c r="E49" s="24"/>
      <c r="F49" s="24"/>
      <c r="G49" s="24"/>
      <c r="H49" s="24"/>
      <c r="I49" s="25">
        <f>O32*расчет!D18</f>
        <v>6112.925189666763</v>
      </c>
      <c r="J49" s="25"/>
      <c r="K49" s="25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41</v>
      </c>
      <c r="I50" s="37">
        <f>SUM(I35:K49)</f>
        <v>1130101.5777379174</v>
      </c>
      <c r="J50" s="38"/>
      <c r="K50" s="20"/>
      <c r="L50" s="1"/>
      <c r="M50" s="2"/>
    </row>
    <row r="51" spans="1:13" ht="12.75">
      <c r="A51" s="1"/>
      <c r="B51" s="22" t="s">
        <v>48</v>
      </c>
      <c r="C51" s="22"/>
      <c r="D51" s="22"/>
      <c r="E51" s="22"/>
      <c r="F51" s="22"/>
      <c r="G51" s="22"/>
      <c r="H51" s="22"/>
      <c r="I51" s="21"/>
      <c r="J51" s="21"/>
      <c r="K51" s="1"/>
      <c r="L51" s="1"/>
      <c r="M51" s="2"/>
    </row>
    <row r="52" spans="1:13" ht="12.75">
      <c r="A52" s="13"/>
      <c r="B52" s="22" t="s">
        <v>49</v>
      </c>
      <c r="C52" s="22"/>
      <c r="D52" s="22"/>
      <c r="E52" s="22"/>
      <c r="F52" s="22"/>
      <c r="G52" s="22"/>
      <c r="H52" s="23"/>
      <c r="I52" s="34">
        <f>SUM(I54:K60)</f>
        <v>92915</v>
      </c>
      <c r="J52" s="35"/>
      <c r="K52" s="36"/>
      <c r="L52" s="13"/>
      <c r="M52" s="2"/>
    </row>
    <row r="53" spans="1:13" ht="12.75">
      <c r="A53" s="13"/>
      <c r="B53" s="13" t="s">
        <v>101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"/>
    </row>
    <row r="54" spans="1:13" ht="12.75">
      <c r="A54" s="13"/>
      <c r="B54" s="13"/>
      <c r="C54" s="13"/>
      <c r="D54" s="13" t="s">
        <v>42</v>
      </c>
      <c r="E54" s="28" t="s">
        <v>43</v>
      </c>
      <c r="F54" s="29"/>
      <c r="G54" s="29"/>
      <c r="H54" s="30"/>
      <c r="I54" s="34">
        <v>3646</v>
      </c>
      <c r="J54" s="35"/>
      <c r="K54" s="36"/>
      <c r="L54" s="13"/>
      <c r="M54" s="2"/>
    </row>
    <row r="55" spans="1:13" ht="12.75">
      <c r="A55" s="13"/>
      <c r="B55" s="13"/>
      <c r="C55" s="13"/>
      <c r="D55" s="13"/>
      <c r="E55" s="28" t="s">
        <v>44</v>
      </c>
      <c r="F55" s="29"/>
      <c r="G55" s="29"/>
      <c r="H55" s="30"/>
      <c r="I55" s="34">
        <v>29870</v>
      </c>
      <c r="J55" s="35"/>
      <c r="K55" s="36"/>
      <c r="L55" s="13"/>
      <c r="M55" s="2"/>
    </row>
    <row r="56" spans="1:13" ht="12.75">
      <c r="A56" s="13"/>
      <c r="B56" s="13"/>
      <c r="C56" s="13"/>
      <c r="D56" s="13"/>
      <c r="E56" s="28" t="s">
        <v>58</v>
      </c>
      <c r="F56" s="29"/>
      <c r="G56" s="29"/>
      <c r="H56" s="30"/>
      <c r="I56" s="34">
        <v>16000</v>
      </c>
      <c r="J56" s="35"/>
      <c r="K56" s="36"/>
      <c r="L56" s="13"/>
      <c r="M56" s="2"/>
    </row>
    <row r="57" spans="1:13" ht="12.75">
      <c r="A57" s="13"/>
      <c r="B57" s="13"/>
      <c r="C57" s="13"/>
      <c r="D57" s="13"/>
      <c r="E57" s="28" t="s">
        <v>63</v>
      </c>
      <c r="F57" s="29"/>
      <c r="G57" s="29"/>
      <c r="H57" s="30"/>
      <c r="I57" s="34">
        <v>0</v>
      </c>
      <c r="J57" s="35"/>
      <c r="K57" s="36"/>
      <c r="L57" s="13"/>
      <c r="M57" s="2"/>
    </row>
    <row r="58" spans="1:13" ht="12.75">
      <c r="A58" s="13"/>
      <c r="B58" s="13"/>
      <c r="C58" s="13"/>
      <c r="D58" s="13"/>
      <c r="E58" s="28" t="s">
        <v>54</v>
      </c>
      <c r="F58" s="29"/>
      <c r="G58" s="29"/>
      <c r="H58" s="30"/>
      <c r="I58" s="34">
        <v>0</v>
      </c>
      <c r="J58" s="35"/>
      <c r="K58" s="36"/>
      <c r="L58" s="13"/>
      <c r="M58" s="2"/>
    </row>
    <row r="59" spans="1:13" ht="12.75">
      <c r="A59" s="13"/>
      <c r="B59" s="13"/>
      <c r="C59" s="13"/>
      <c r="D59" s="13"/>
      <c r="E59" s="28" t="s">
        <v>55</v>
      </c>
      <c r="F59" s="29"/>
      <c r="G59" s="29"/>
      <c r="H59" s="30"/>
      <c r="I59" s="31">
        <v>43399</v>
      </c>
      <c r="J59" s="32"/>
      <c r="K59" s="33"/>
      <c r="L59" s="13"/>
      <c r="M59" s="2"/>
    </row>
    <row r="60" spans="1:13" ht="12.75">
      <c r="A60" s="2"/>
      <c r="B60" s="8"/>
      <c r="C60" s="2"/>
      <c r="D60" s="2"/>
      <c r="E60" s="28" t="s">
        <v>65</v>
      </c>
      <c r="F60" s="29"/>
      <c r="G60" s="29"/>
      <c r="H60" s="30"/>
      <c r="I60" s="31">
        <v>0</v>
      </c>
      <c r="J60" s="32"/>
      <c r="K60" s="33"/>
      <c r="L60" s="2"/>
      <c r="M60" s="2"/>
    </row>
    <row r="61" spans="1:13" ht="12.75">
      <c r="A61" s="2"/>
      <c r="B61" s="27" t="s">
        <v>45</v>
      </c>
      <c r="C61" s="27"/>
      <c r="D61" s="27"/>
      <c r="E61" s="27"/>
      <c r="F61" s="27"/>
      <c r="G61" s="27"/>
      <c r="H61" s="27"/>
      <c r="I61" s="27"/>
      <c r="J61" s="27"/>
      <c r="K61" s="27"/>
      <c r="L61" s="2"/>
      <c r="M61" s="2"/>
    </row>
    <row r="62" spans="1:13" ht="12.75">
      <c r="A62" s="2"/>
      <c r="B62" s="27" t="s">
        <v>64</v>
      </c>
      <c r="C62" s="27"/>
      <c r="D62" s="27"/>
      <c r="E62" s="27"/>
      <c r="F62" s="27"/>
      <c r="G62" s="27"/>
      <c r="H62" s="27"/>
      <c r="I62" s="27"/>
      <c r="J62" s="27"/>
      <c r="K62" s="27"/>
      <c r="L62" s="2"/>
      <c r="M62" s="2"/>
    </row>
    <row r="63" spans="1:13" ht="12.75">
      <c r="A63" s="2"/>
      <c r="B63" s="27" t="s">
        <v>102</v>
      </c>
      <c r="C63" s="27"/>
      <c r="D63" s="27"/>
      <c r="E63" s="27"/>
      <c r="F63" s="27"/>
      <c r="G63" s="27"/>
      <c r="H63" s="27"/>
      <c r="I63" s="27"/>
      <c r="J63" s="27"/>
      <c r="K63" s="27"/>
      <c r="L63" s="2"/>
      <c r="M63" s="2"/>
    </row>
  </sheetData>
  <sheetProtection password="CC5F" sheet="1" objects="1" scenarios="1" selectLockedCells="1" selectUnlockedCells="1"/>
  <mergeCells count="100">
    <mergeCell ref="E12:K12"/>
    <mergeCell ref="E13:K13"/>
    <mergeCell ref="E8:K8"/>
    <mergeCell ref="E9:K9"/>
    <mergeCell ref="E10:K10"/>
    <mergeCell ref="E11:K11"/>
    <mergeCell ref="E4:K4"/>
    <mergeCell ref="E5:K5"/>
    <mergeCell ref="E6:K6"/>
    <mergeCell ref="E7:K7"/>
    <mergeCell ref="B46:H46"/>
    <mergeCell ref="I46:K46"/>
    <mergeCell ref="B1:K1"/>
    <mergeCell ref="A2:K2"/>
    <mergeCell ref="A3:K3"/>
    <mergeCell ref="B16:F16"/>
    <mergeCell ref="I16:J16"/>
    <mergeCell ref="B17:F17"/>
    <mergeCell ref="I17:J17"/>
    <mergeCell ref="B18:F18"/>
    <mergeCell ref="I18:J18"/>
    <mergeCell ref="B19:F19"/>
    <mergeCell ref="I19:J19"/>
    <mergeCell ref="K20:L20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6:J26"/>
    <mergeCell ref="K26:L26"/>
    <mergeCell ref="H27:J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40:H40"/>
    <mergeCell ref="I40:K40"/>
    <mergeCell ref="I41:K41"/>
    <mergeCell ref="B38:H38"/>
    <mergeCell ref="I38:K38"/>
    <mergeCell ref="B39:H39"/>
    <mergeCell ref="I39:K39"/>
    <mergeCell ref="B41:H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9:H49"/>
    <mergeCell ref="I49:K49"/>
    <mergeCell ref="B48:H48"/>
    <mergeCell ref="I48:K48"/>
    <mergeCell ref="I50:K50"/>
    <mergeCell ref="I51:J51"/>
    <mergeCell ref="B52:H52"/>
    <mergeCell ref="I52:K52"/>
    <mergeCell ref="B51:H51"/>
    <mergeCell ref="E54:H54"/>
    <mergeCell ref="I54:K54"/>
    <mergeCell ref="E55:H55"/>
    <mergeCell ref="I55:K55"/>
    <mergeCell ref="E56:H56"/>
    <mergeCell ref="I56:K56"/>
    <mergeCell ref="E59:H59"/>
    <mergeCell ref="I59:K59"/>
    <mergeCell ref="E57:H57"/>
    <mergeCell ref="I57:K57"/>
    <mergeCell ref="E58:H58"/>
    <mergeCell ref="I58:K58"/>
    <mergeCell ref="B61:K61"/>
    <mergeCell ref="B62:K62"/>
    <mergeCell ref="B63:K63"/>
    <mergeCell ref="E60:H60"/>
    <mergeCell ref="I60:K60"/>
  </mergeCells>
  <printOptions/>
  <pageMargins left="0.7874015748031497" right="0.5905511811023623" top="0.5905511811023623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A3" sqref="A1:E16384"/>
    </sheetView>
  </sheetViews>
  <sheetFormatPr defaultColWidth="9.00390625" defaultRowHeight="12.75"/>
  <cols>
    <col min="1" max="1" width="3.875" style="0" hidden="1" customWidth="1"/>
    <col min="2" max="2" width="28.625" style="0" hidden="1" customWidth="1"/>
    <col min="3" max="3" width="13.125" style="0" hidden="1" customWidth="1"/>
    <col min="4" max="4" width="0" style="0" hidden="1" customWidth="1"/>
    <col min="5" max="5" width="12.125" style="0" hidden="1" customWidth="1"/>
  </cols>
  <sheetData>
    <row r="1" spans="1:5" ht="15.75">
      <c r="A1" s="62" t="s">
        <v>78</v>
      </c>
      <c r="B1" s="62"/>
      <c r="C1" s="62"/>
      <c r="D1" s="62"/>
      <c r="E1" s="62"/>
    </row>
    <row r="2" spans="1:5" ht="15.75">
      <c r="A2" s="63" t="s">
        <v>79</v>
      </c>
      <c r="B2" s="63"/>
      <c r="C2" s="63"/>
      <c r="D2" s="63"/>
      <c r="E2" s="63"/>
    </row>
    <row r="3" spans="1:5" ht="15.75">
      <c r="A3" s="16" t="s">
        <v>80</v>
      </c>
      <c r="B3" s="16" t="s">
        <v>81</v>
      </c>
      <c r="C3" s="16" t="s">
        <v>82</v>
      </c>
      <c r="D3" s="16" t="s">
        <v>83</v>
      </c>
      <c r="E3" s="16" t="s">
        <v>84</v>
      </c>
    </row>
    <row r="4" spans="1:5" ht="15.75">
      <c r="A4" s="16">
        <v>1</v>
      </c>
      <c r="B4" s="16" t="s">
        <v>85</v>
      </c>
      <c r="C4" s="17">
        <v>9907126</v>
      </c>
      <c r="D4" s="18">
        <f>C4/E4</f>
        <v>59.4636872179007</v>
      </c>
      <c r="E4" s="17">
        <v>166608</v>
      </c>
    </row>
    <row r="5" spans="1:5" ht="15.75">
      <c r="A5" s="16">
        <v>2</v>
      </c>
      <c r="B5" s="16" t="s">
        <v>86</v>
      </c>
      <c r="C5" s="17">
        <v>2001239</v>
      </c>
      <c r="D5" s="19">
        <f aca="true" t="shared" si="0" ref="D5:D18">C5/E5</f>
        <v>12.011662105060982</v>
      </c>
      <c r="E5" s="17">
        <v>166608</v>
      </c>
    </row>
    <row r="6" spans="1:5" ht="15.75">
      <c r="A6" s="16">
        <v>3</v>
      </c>
      <c r="B6" s="16" t="s">
        <v>61</v>
      </c>
      <c r="C6" s="17">
        <v>243403</v>
      </c>
      <c r="D6" s="19">
        <f t="shared" si="0"/>
        <v>1.4609322481513494</v>
      </c>
      <c r="E6" s="17">
        <v>166608</v>
      </c>
    </row>
    <row r="7" spans="1:5" ht="15.75">
      <c r="A7" s="16">
        <v>4</v>
      </c>
      <c r="B7" s="16" t="s">
        <v>23</v>
      </c>
      <c r="C7" s="17">
        <v>627029</v>
      </c>
      <c r="D7" s="19">
        <f t="shared" si="0"/>
        <v>3.763498751560549</v>
      </c>
      <c r="E7" s="17">
        <v>166608</v>
      </c>
    </row>
    <row r="8" spans="1:5" ht="15.75">
      <c r="A8" s="16">
        <v>5</v>
      </c>
      <c r="B8" s="16" t="s">
        <v>62</v>
      </c>
      <c r="C8" s="17">
        <v>63864</v>
      </c>
      <c r="D8" s="19">
        <f t="shared" si="0"/>
        <v>0.3833189282627485</v>
      </c>
      <c r="E8" s="17">
        <v>166608</v>
      </c>
    </row>
    <row r="9" spans="1:5" ht="15.75">
      <c r="A9" s="16">
        <v>6</v>
      </c>
      <c r="B9" s="16" t="s">
        <v>26</v>
      </c>
      <c r="C9" s="17">
        <v>928518</v>
      </c>
      <c r="D9" s="19">
        <f t="shared" si="0"/>
        <v>5.573069720541631</v>
      </c>
      <c r="E9" s="17">
        <v>166608</v>
      </c>
    </row>
    <row r="10" spans="1:5" ht="15.75">
      <c r="A10" s="16">
        <v>7</v>
      </c>
      <c r="B10" s="16" t="s">
        <v>87</v>
      </c>
      <c r="C10" s="17">
        <v>1298580</v>
      </c>
      <c r="D10" s="19">
        <f t="shared" si="0"/>
        <v>7.794223566695477</v>
      </c>
      <c r="E10" s="17">
        <v>166608</v>
      </c>
    </row>
    <row r="11" spans="1:5" ht="15.75">
      <c r="A11" s="16">
        <v>8</v>
      </c>
      <c r="B11" s="16" t="s">
        <v>88</v>
      </c>
      <c r="C11" s="17">
        <v>228000</v>
      </c>
      <c r="D11" s="19">
        <f t="shared" si="0"/>
        <v>1.3684817055603573</v>
      </c>
      <c r="E11" s="17">
        <v>166608</v>
      </c>
    </row>
    <row r="12" spans="1:5" ht="15.75">
      <c r="A12" s="16">
        <v>9</v>
      </c>
      <c r="B12" s="16" t="s">
        <v>89</v>
      </c>
      <c r="C12" s="17">
        <v>116934</v>
      </c>
      <c r="D12" s="19">
        <f t="shared" si="0"/>
        <v>0.7018510515701527</v>
      </c>
      <c r="E12" s="17">
        <v>166608</v>
      </c>
    </row>
    <row r="13" spans="1:5" ht="15.75">
      <c r="A13" s="16">
        <v>10</v>
      </c>
      <c r="B13" s="16" t="s">
        <v>90</v>
      </c>
      <c r="C13" s="17">
        <v>228000</v>
      </c>
      <c r="D13" s="19">
        <f t="shared" si="0"/>
        <v>1.3684817055603573</v>
      </c>
      <c r="E13" s="17">
        <v>166608</v>
      </c>
    </row>
    <row r="14" spans="1:5" ht="15.75">
      <c r="A14" s="16">
        <v>11</v>
      </c>
      <c r="B14" s="16" t="s">
        <v>91</v>
      </c>
      <c r="C14" s="17">
        <v>200439</v>
      </c>
      <c r="D14" s="19">
        <f t="shared" si="0"/>
        <v>1.2030574762316335</v>
      </c>
      <c r="E14" s="17">
        <v>166608</v>
      </c>
    </row>
    <row r="15" spans="1:5" ht="15.75">
      <c r="A15" s="16">
        <v>12</v>
      </c>
      <c r="B15" s="16" t="s">
        <v>34</v>
      </c>
      <c r="C15" s="17">
        <v>1545167</v>
      </c>
      <c r="D15" s="19">
        <f t="shared" si="0"/>
        <v>9.27426654182272</v>
      </c>
      <c r="E15" s="17">
        <v>166608</v>
      </c>
    </row>
    <row r="16" spans="1:5" ht="15.75">
      <c r="A16" s="16">
        <v>13</v>
      </c>
      <c r="B16" s="16" t="s">
        <v>92</v>
      </c>
      <c r="C16" s="17">
        <v>364972</v>
      </c>
      <c r="D16" s="19">
        <f t="shared" si="0"/>
        <v>2.2423248241329525</v>
      </c>
      <c r="E16" s="17">
        <f>166608-3843</f>
        <v>162765</v>
      </c>
    </row>
    <row r="17" spans="1:5" ht="15.75">
      <c r="A17" s="16">
        <v>14</v>
      </c>
      <c r="B17" s="16" t="s">
        <v>93</v>
      </c>
      <c r="C17" s="17">
        <v>38115</v>
      </c>
      <c r="D17" s="19">
        <f>C17/E17</f>
        <v>0.2341719657174454</v>
      </c>
      <c r="E17" s="17">
        <v>162765</v>
      </c>
    </row>
    <row r="18" spans="1:5" ht="15.75">
      <c r="A18" s="16">
        <v>15</v>
      </c>
      <c r="B18" s="16" t="s">
        <v>40</v>
      </c>
      <c r="C18" s="17">
        <v>96812</v>
      </c>
      <c r="D18" s="19">
        <f t="shared" si="0"/>
        <v>0.5810765389417075</v>
      </c>
      <c r="E18" s="17">
        <v>166608</v>
      </c>
    </row>
    <row r="19" spans="1:5" ht="15.75">
      <c r="A19" s="16"/>
      <c r="B19" s="16" t="s">
        <v>94</v>
      </c>
      <c r="C19" s="17">
        <f>C4++C5+C6+C7+C8+C9+C10+C11+C12+C13+C14+C15+C16+C18</f>
        <v>17850083</v>
      </c>
      <c r="D19" s="19">
        <f>SUM(D4:D18)</f>
        <v>107.42410434771077</v>
      </c>
      <c r="E19" s="17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dcterms:created xsi:type="dcterms:W3CDTF">2011-03-16T08:19:16Z</dcterms:created>
  <dcterms:modified xsi:type="dcterms:W3CDTF">2014-04-04T05:33:54Z</dcterms:modified>
  <cp:category/>
  <cp:version/>
  <cp:contentType/>
  <cp:contentStatus/>
</cp:coreProperties>
</file>