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<sst xmlns="http://schemas.openxmlformats.org/spreadsheetml/2006/main" count="53" uniqueCount="53">
  <si>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О Т Ч Е Т  по текущему ремонту жилого фонда по видам работ за январь 2017 г.</t>
  </si>
  <si>
    <t>по ООО "Благоустроенный город"</t>
  </si>
  <si>
    <t>№ п/п</t>
  </si>
  <si>
    <t>Адрес дома</t>
  </si>
  <si>
    <t>январь</t>
  </si>
  <si>
    <t xml:space="preserve">Всего        </t>
  </si>
  <si>
    <t xml:space="preserve">План  на 2017 год </t>
  </si>
  <si>
    <t>Средства за аренду на 2017г</t>
  </si>
  <si>
    <t>План всего на 2017 (с13+с14+с15)</t>
  </si>
  <si>
    <t>Остаток, перерасход (-) средств по тек.ремонту в 2016г.</t>
  </si>
  <si>
    <t>Остаток средств до конца 2017 года</t>
  </si>
  <si>
    <t>Задолженность населения по тек. ремонту на 01.01.17г.</t>
  </si>
  <si>
    <t>Остаток средств за минусом задолженности</t>
  </si>
  <si>
    <t>Эл. оборуд.</t>
  </si>
  <si>
    <t>Сантехн.  оборуд.</t>
  </si>
  <si>
    <t>Общестр. работы</t>
  </si>
  <si>
    <t>Обслуж. домофонов</t>
  </si>
  <si>
    <t>Рем. подъезда</t>
  </si>
  <si>
    <t xml:space="preserve"> Кровля</t>
  </si>
  <si>
    <t>Швы</t>
  </si>
  <si>
    <t xml:space="preserve">Монтаж металл. дверей </t>
  </si>
  <si>
    <t>Сод-ие вахты</t>
  </si>
  <si>
    <t>Предоставление места для размещ-ия рекламы ООО"Лифтборд"</t>
  </si>
  <si>
    <t>Размещение оборудования сот.связи, интернет ЗАО "Теле2 Курск", ОАО"МТС", ОАО"Ростелеком",ОАО"ВымпелКом", ООО"Нэт Бай Нэт Холдинг"</t>
  </si>
  <si>
    <r>
      <t>Строит., 3</t>
    </r>
    <r>
      <rPr>
        <sz val="10"/>
        <rFont val="Times New Roman"/>
        <family val="1"/>
      </rPr>
      <t xml:space="preserve"> </t>
    </r>
  </si>
  <si>
    <t xml:space="preserve">Строит., 11 </t>
  </si>
  <si>
    <r>
      <t>Энергет., 25</t>
    </r>
    <r>
      <rPr>
        <sz val="10"/>
        <rFont val="Times New Roman"/>
        <family val="1"/>
      </rPr>
      <t xml:space="preserve">  </t>
    </r>
  </si>
  <si>
    <t xml:space="preserve">Энергет., 27  </t>
  </si>
  <si>
    <t xml:space="preserve">Энергет., 29 </t>
  </si>
  <si>
    <r>
      <t>Мира, 1</t>
    </r>
    <r>
      <rPr>
        <sz val="10"/>
        <rFont val="Times New Roman"/>
        <family val="1"/>
      </rPr>
      <t xml:space="preserve"> </t>
    </r>
  </si>
  <si>
    <r>
      <t>Мира, 2</t>
    </r>
    <r>
      <rPr>
        <sz val="10"/>
        <rFont val="Times New Roman"/>
        <family val="1"/>
      </rPr>
      <t xml:space="preserve"> </t>
    </r>
  </si>
  <si>
    <r>
      <t>Мира, 6</t>
    </r>
    <r>
      <rPr>
        <sz val="10"/>
        <rFont val="Times New Roman"/>
        <family val="1"/>
      </rPr>
      <t xml:space="preserve">  </t>
    </r>
  </si>
  <si>
    <r>
      <t>Энергет., 31</t>
    </r>
    <r>
      <rPr>
        <sz val="10"/>
        <rFont val="Times New Roman"/>
        <family val="1"/>
      </rPr>
      <t xml:space="preserve"> </t>
    </r>
  </si>
  <si>
    <t xml:space="preserve">Энергет., 33 </t>
  </si>
  <si>
    <t xml:space="preserve">Энергет., 35 </t>
  </si>
  <si>
    <t xml:space="preserve">Энергет., 39  </t>
  </si>
  <si>
    <t>Энергет., 41</t>
  </si>
  <si>
    <t xml:space="preserve">Энергет., 45 </t>
  </si>
  <si>
    <r>
      <t>Энергет., 51</t>
    </r>
  </si>
  <si>
    <t xml:space="preserve">Энергет.,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</si>
  <si>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</si>
  <si>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</si>
  <si>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</si>
  <si>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</si>
  <si>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</si>
  <si>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0"/>
        <color indexed="8"/>
        <rFont val="Times New Roman"/>
        <family val="1"/>
      </rPr>
      <t xml:space="preserve">  </t>
    </r>
  </si>
  <si>
    <t xml:space="preserve">Садовая, 5  </t>
  </si>
  <si>
    <t xml:space="preserve">Садовая, 7 </t>
  </si>
  <si>
    <r>
      <t>Садовая, 7А</t>
    </r>
    <r>
      <rPr>
        <sz val="10"/>
        <rFont val="Times New Roman"/>
        <family val="1"/>
      </rPr>
      <t xml:space="preserve">  </t>
    </r>
  </si>
  <si>
    <t xml:space="preserve">Садовая,  9 </t>
  </si>
  <si>
    <t>Садовая, 9А</t>
  </si>
  <si>
    <t xml:space="preserve">Садовая, 17 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</si>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</sst>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justify" vertical="top" wrapText="1"/>
    </xf>
    <xf numFmtId="0" fontId="10" fillId="33" borderId="11" xfId="0" applyFont="1" applyFill="1" applyBorder="1" applyAlignment="1">
      <alignment horizontal="center" vertical="top" wrapText="1"/>
    </xf>
    <xf numFmtId="1" fontId="8" fillId="33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11" fillId="33" borderId="1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" fontId="4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/>
    </xf>
    <xf numFmtId="0" fontId="15" fillId="35" borderId="11" xfId="0" applyFont="1" applyFill="1" applyBorder="1" applyAlignment="1">
      <alignment vertical="top" wrapText="1"/>
    </xf>
    <xf numFmtId="0" fontId="15" fillId="35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1" fontId="15" fillId="35" borderId="11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selection activeCell="T2" sqref="T2"/>
    </sheetView>
  </sheetViews>
  <sheetFormatPr defaultColWidth="9.140625" defaultRowHeight="15"/>
  <cols>
    <col min="1" max="1" width="3.421875" style="0" customWidth="1"/>
    <col min="2" max="2" width="10.57421875" style="0" bestFit="1" customWidth="1"/>
    <col min="3" max="3" width="6.7109375" style="0" customWidth="1"/>
    <col min="4" max="4" width="8.00390625" style="0" customWidth="1"/>
    <col min="5" max="5" width="6.7109375" style="0" customWidth="1"/>
    <col min="6" max="6" width="6.8515625" style="0" customWidth="1"/>
    <col min="7" max="7" width="6.28125" style="0" customWidth="1"/>
    <col min="8" max="9" width="6.8515625" style="0" customWidth="1"/>
    <col min="10" max="10" width="5.8515625" style="0" customWidth="1"/>
    <col min="11" max="11" width="5.28125" style="0" customWidth="1"/>
    <col min="12" max="12" width="7.8515625" style="0" customWidth="1"/>
    <col min="13" max="13" width="8.57421875" style="0" customWidth="1"/>
    <col min="14" max="14" width="7.421875" style="0" customWidth="1"/>
    <col min="15" max="15" width="7.140625" style="0" customWidth="1"/>
    <col min="16" max="17" width="8.28125" style="0" customWidth="1"/>
    <col min="18" max="18" width="8.7109375" style="0" customWidth="1"/>
    <col min="19" max="19" width="7.57421875" style="0" customWidth="1"/>
    <col min="20" max="20" width="8.57421875" style="0" customWidth="1"/>
  </cols>
  <sheetData>
    <row r="1" spans="1:19" ht="18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"/>
      <c r="S1" s="2"/>
    </row>
    <row r="2" spans="1:19" ht="18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"/>
      <c r="S2" s="2"/>
    </row>
    <row r="3" spans="1:19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  <c r="S3" s="2"/>
    </row>
    <row r="4" spans="1:20" ht="12.75" customHeight="1">
      <c r="A4" s="35" t="s">
        <v>2</v>
      </c>
      <c r="B4" s="35" t="s">
        <v>3</v>
      </c>
      <c r="C4" s="36" t="s">
        <v>4</v>
      </c>
      <c r="D4" s="37"/>
      <c r="E4" s="37"/>
      <c r="F4" s="37"/>
      <c r="G4" s="37"/>
      <c r="H4" s="37"/>
      <c r="I4" s="37"/>
      <c r="J4" s="37"/>
      <c r="K4" s="4"/>
      <c r="L4" s="35" t="s">
        <v>5</v>
      </c>
      <c r="M4" s="35" t="s">
        <v>6</v>
      </c>
      <c r="N4" s="38" t="s">
        <v>7</v>
      </c>
      <c r="O4" s="39"/>
      <c r="P4" s="42" t="s">
        <v>8</v>
      </c>
      <c r="Q4" s="35" t="s">
        <v>9</v>
      </c>
      <c r="R4" s="35" t="s">
        <v>10</v>
      </c>
      <c r="S4" s="35" t="s">
        <v>11</v>
      </c>
      <c r="T4" s="35" t="s">
        <v>12</v>
      </c>
    </row>
    <row r="5" spans="1:20" ht="12.75" customHeight="1">
      <c r="A5" s="35"/>
      <c r="B5" s="35"/>
      <c r="C5" s="30" t="s">
        <v>13</v>
      </c>
      <c r="D5" s="30" t="s">
        <v>14</v>
      </c>
      <c r="E5" s="30" t="s">
        <v>15</v>
      </c>
      <c r="F5" s="30" t="s">
        <v>16</v>
      </c>
      <c r="G5" s="30" t="s">
        <v>17</v>
      </c>
      <c r="H5" s="30" t="s">
        <v>18</v>
      </c>
      <c r="I5" s="30" t="s">
        <v>19</v>
      </c>
      <c r="J5" s="30" t="s">
        <v>20</v>
      </c>
      <c r="K5" s="31" t="s">
        <v>21</v>
      </c>
      <c r="L5" s="35"/>
      <c r="M5" s="35"/>
      <c r="N5" s="40"/>
      <c r="O5" s="41"/>
      <c r="P5" s="43"/>
      <c r="Q5" s="35"/>
      <c r="R5" s="35"/>
      <c r="S5" s="35"/>
      <c r="T5" s="35"/>
    </row>
    <row r="6" spans="1:20" ht="66" customHeight="1">
      <c r="A6" s="35"/>
      <c r="B6" s="35"/>
      <c r="C6" s="30"/>
      <c r="D6" s="30"/>
      <c r="E6" s="30"/>
      <c r="F6" s="30"/>
      <c r="G6" s="30"/>
      <c r="H6" s="30"/>
      <c r="I6" s="30"/>
      <c r="J6" s="30"/>
      <c r="K6" s="32"/>
      <c r="L6" s="35"/>
      <c r="M6" s="35"/>
      <c r="N6" s="5" t="s">
        <v>22</v>
      </c>
      <c r="O6" s="5" t="s">
        <v>23</v>
      </c>
      <c r="P6" s="44"/>
      <c r="Q6" s="35"/>
      <c r="R6" s="35"/>
      <c r="S6" s="35"/>
      <c r="T6" s="35"/>
    </row>
    <row r="7" spans="1:20" ht="15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</row>
    <row r="8" spans="1:20" s="14" customFormat="1" ht="12.75" customHeight="1">
      <c r="A8" s="8">
        <v>1</v>
      </c>
      <c r="B8" s="9" t="s">
        <v>24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f>C8+D8+E8+F8+G8+H8+I8+J8</f>
        <v>0</v>
      </c>
      <c r="M8" s="11">
        <v>169957.98239999998</v>
      </c>
      <c r="N8" s="8">
        <v>24226.08</v>
      </c>
      <c r="O8" s="12">
        <v>27000</v>
      </c>
      <c r="P8" s="11">
        <f>M8+N8+O8</f>
        <v>221184.0624</v>
      </c>
      <c r="Q8" s="13">
        <v>65074.221146799944</v>
      </c>
      <c r="R8" s="13">
        <v>65074.221146799944</v>
      </c>
      <c r="S8" s="11">
        <v>8380.905296399998</v>
      </c>
      <c r="T8" s="11">
        <f>R8-S8</f>
        <v>56693.315850399944</v>
      </c>
    </row>
    <row r="9" spans="1:20" s="14" customFormat="1" ht="12.75" customHeight="1">
      <c r="A9" s="8">
        <v>2</v>
      </c>
      <c r="B9" s="9" t="s">
        <v>25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f aca="true" t="shared" si="0" ref="L9:L34">C9+D9+E9+F9+G9+H9+I9+J9</f>
        <v>0</v>
      </c>
      <c r="M9" s="11">
        <v>39176.868</v>
      </c>
      <c r="N9" s="8">
        <v>2685.24</v>
      </c>
      <c r="O9" s="12">
        <v>13800</v>
      </c>
      <c r="P9" s="11">
        <f aca="true" t="shared" si="1" ref="P9:P35">M9+N9+O9</f>
        <v>55662.108</v>
      </c>
      <c r="Q9" s="15">
        <v>42882.995306959994</v>
      </c>
      <c r="R9" s="15">
        <v>42882.995306959994</v>
      </c>
      <c r="S9" s="11">
        <v>714.0079825199999</v>
      </c>
      <c r="T9" s="11">
        <f>R9-S9</f>
        <v>42168.98732443999</v>
      </c>
    </row>
    <row r="10" spans="1:20" s="14" customFormat="1" ht="12.75" customHeight="1">
      <c r="A10" s="8">
        <v>3</v>
      </c>
      <c r="B10" s="16" t="s">
        <v>26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f t="shared" si="0"/>
        <v>0</v>
      </c>
      <c r="M10" s="11">
        <v>137715.336</v>
      </c>
      <c r="N10" s="8">
        <v>19380.84</v>
      </c>
      <c r="O10" s="12">
        <v>21000</v>
      </c>
      <c r="P10" s="11">
        <f t="shared" si="1"/>
        <v>178096.176</v>
      </c>
      <c r="Q10" s="15">
        <v>-89345.65807504005</v>
      </c>
      <c r="R10" s="15">
        <v>-89345.65807504005</v>
      </c>
      <c r="S10" s="11">
        <v>1853.17983144</v>
      </c>
      <c r="T10" s="11">
        <f aca="true" t="shared" si="2" ref="T10:T34">R10-S10</f>
        <v>-91198.83790648004</v>
      </c>
    </row>
    <row r="11" spans="1:20" s="14" customFormat="1" ht="12.75" customHeight="1">
      <c r="A11" s="8">
        <v>4</v>
      </c>
      <c r="B11" s="16" t="s">
        <v>27</v>
      </c>
      <c r="C11" s="10">
        <v>0</v>
      </c>
      <c r="D11" s="10">
        <v>0</v>
      </c>
      <c r="E11" s="10">
        <v>5472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f>C11+D11+E11+F11+G11+H11+I11+J11</f>
        <v>5472</v>
      </c>
      <c r="M11" s="11">
        <v>97905.516</v>
      </c>
      <c r="N11" s="8">
        <v>14492.88</v>
      </c>
      <c r="O11" s="12">
        <v>21000</v>
      </c>
      <c r="P11" s="11">
        <f t="shared" si="1"/>
        <v>133398.396</v>
      </c>
      <c r="Q11" s="15">
        <v>-99507.32174999999</v>
      </c>
      <c r="R11" s="15">
        <v>-99507.32174999999</v>
      </c>
      <c r="S11" s="11">
        <v>1423.4008118399997</v>
      </c>
      <c r="T11" s="11">
        <f t="shared" si="2"/>
        <v>-100930.72256183998</v>
      </c>
    </row>
    <row r="12" spans="1:20" s="14" customFormat="1" ht="12.75" customHeight="1">
      <c r="A12" s="8">
        <v>5</v>
      </c>
      <c r="B12" s="16" t="s">
        <v>28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f t="shared" si="0"/>
        <v>0</v>
      </c>
      <c r="M12" s="11">
        <v>48905.856</v>
      </c>
      <c r="N12" s="8">
        <v>1126.1999999999998</v>
      </c>
      <c r="O12" s="12">
        <v>6000</v>
      </c>
      <c r="P12" s="11">
        <f t="shared" si="1"/>
        <v>56032.056</v>
      </c>
      <c r="Q12" s="15">
        <v>-398622.68494684</v>
      </c>
      <c r="R12" s="15">
        <v>-398622.68494684</v>
      </c>
      <c r="S12" s="11">
        <v>7846.826513399999</v>
      </c>
      <c r="T12" s="11">
        <f t="shared" si="2"/>
        <v>-406469.51146024</v>
      </c>
    </row>
    <row r="13" spans="1:20" s="14" customFormat="1" ht="12.75" customHeight="1">
      <c r="A13" s="8">
        <v>6</v>
      </c>
      <c r="B13" s="16" t="s">
        <v>29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 t="shared" si="0"/>
        <v>0</v>
      </c>
      <c r="M13" s="11">
        <v>65056.38</v>
      </c>
      <c r="N13" s="8">
        <v>5346.48</v>
      </c>
      <c r="O13" s="12">
        <v>18600</v>
      </c>
      <c r="P13" s="11">
        <f>M13+N13+O13</f>
        <v>89002.86</v>
      </c>
      <c r="Q13" s="15">
        <v>-234457.63590864005</v>
      </c>
      <c r="R13" s="15">
        <v>-234457.63590864005</v>
      </c>
      <c r="S13" s="11">
        <v>473.34948443999997</v>
      </c>
      <c r="T13" s="11">
        <f t="shared" si="2"/>
        <v>-234930.98539308005</v>
      </c>
    </row>
    <row r="14" spans="1:20" s="14" customFormat="1" ht="12.75" customHeight="1">
      <c r="A14" s="8">
        <v>7</v>
      </c>
      <c r="B14" s="16" t="s">
        <v>30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f t="shared" si="0"/>
        <v>0</v>
      </c>
      <c r="M14" s="11">
        <v>147379.47600000002</v>
      </c>
      <c r="N14" s="8">
        <v>10692.84</v>
      </c>
      <c r="O14" s="12">
        <v>21000</v>
      </c>
      <c r="P14" s="11">
        <f t="shared" si="1"/>
        <v>179072.31600000002</v>
      </c>
      <c r="Q14" s="15">
        <v>-365552.2168349601</v>
      </c>
      <c r="R14" s="15">
        <v>-365552.2168349601</v>
      </c>
      <c r="S14" s="11">
        <v>7069.41400284</v>
      </c>
      <c r="T14" s="11">
        <f t="shared" si="2"/>
        <v>-372621.6308378001</v>
      </c>
    </row>
    <row r="15" spans="1:20" s="14" customFormat="1" ht="12.75" customHeight="1">
      <c r="A15" s="8">
        <v>8</v>
      </c>
      <c r="B15" s="16" t="s">
        <v>31</v>
      </c>
      <c r="C15" s="10">
        <v>0</v>
      </c>
      <c r="D15" s="10">
        <v>0</v>
      </c>
      <c r="E15" s="10">
        <v>3174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f t="shared" si="0"/>
        <v>3174</v>
      </c>
      <c r="M15" s="11">
        <v>129351.07199999999</v>
      </c>
      <c r="N15" s="8">
        <v>10621.56</v>
      </c>
      <c r="O15" s="12">
        <v>21000</v>
      </c>
      <c r="P15" s="11">
        <f t="shared" si="1"/>
        <v>160972.63199999998</v>
      </c>
      <c r="Q15" s="15">
        <v>-431808.61849563994</v>
      </c>
      <c r="R15" s="15">
        <v>-431808.61849563994</v>
      </c>
      <c r="S15" s="11">
        <v>3490.9534598399996</v>
      </c>
      <c r="T15" s="11">
        <f t="shared" si="2"/>
        <v>-435299.5719554799</v>
      </c>
    </row>
    <row r="16" spans="1:20" s="14" customFormat="1" ht="12.75" customHeight="1">
      <c r="A16" s="8">
        <v>9</v>
      </c>
      <c r="B16" s="16" t="s">
        <v>32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 t="shared" si="0"/>
        <v>0</v>
      </c>
      <c r="M16" s="11">
        <v>102727.0368</v>
      </c>
      <c r="N16" s="8">
        <v>14535.6</v>
      </c>
      <c r="O16" s="12">
        <v>21000</v>
      </c>
      <c r="P16" s="11">
        <f t="shared" si="1"/>
        <v>138262.6368</v>
      </c>
      <c r="Q16" s="15">
        <v>-61193.53933364001</v>
      </c>
      <c r="R16" s="15">
        <v>-61193.53933364001</v>
      </c>
      <c r="S16" s="11">
        <v>1942.24659048</v>
      </c>
      <c r="T16" s="11">
        <f t="shared" si="2"/>
        <v>-63135.785924120006</v>
      </c>
    </row>
    <row r="17" spans="1:20" s="14" customFormat="1" ht="12.75" customHeight="1">
      <c r="A17" s="8">
        <v>10</v>
      </c>
      <c r="B17" s="16" t="s">
        <v>33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f t="shared" si="0"/>
        <v>0</v>
      </c>
      <c r="M17" s="11">
        <v>102906.90960000001</v>
      </c>
      <c r="N17" s="8">
        <v>14535.6</v>
      </c>
      <c r="O17" s="12">
        <v>21000</v>
      </c>
      <c r="P17" s="11">
        <f t="shared" si="1"/>
        <v>138442.50960000002</v>
      </c>
      <c r="Q17" s="15">
        <v>22802.518768799982</v>
      </c>
      <c r="R17" s="15">
        <v>22802.518768799982</v>
      </c>
      <c r="S17" s="11">
        <v>3553.2094474800006</v>
      </c>
      <c r="T17" s="11">
        <f t="shared" si="2"/>
        <v>19249.309321319983</v>
      </c>
    </row>
    <row r="18" spans="1:20" s="14" customFormat="1" ht="12.75" customHeight="1">
      <c r="A18" s="8">
        <v>11</v>
      </c>
      <c r="B18" s="16" t="s">
        <v>34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f t="shared" si="0"/>
        <v>0</v>
      </c>
      <c r="M18" s="11">
        <v>83866.848</v>
      </c>
      <c r="N18" s="8">
        <v>14492.88</v>
      </c>
      <c r="O18" s="12">
        <v>15000</v>
      </c>
      <c r="P18" s="11">
        <f t="shared" si="1"/>
        <v>113359.728</v>
      </c>
      <c r="Q18" s="15">
        <v>-26191.423989439994</v>
      </c>
      <c r="R18" s="15">
        <v>-26191.423989439994</v>
      </c>
      <c r="S18" s="11">
        <v>1835.3528650800004</v>
      </c>
      <c r="T18" s="11">
        <f t="shared" si="2"/>
        <v>-28026.776854519994</v>
      </c>
    </row>
    <row r="19" spans="1:20" s="14" customFormat="1" ht="12.75" customHeight="1">
      <c r="A19" s="8">
        <v>12</v>
      </c>
      <c r="B19" s="16" t="s">
        <v>35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f t="shared" si="0"/>
        <v>0</v>
      </c>
      <c r="M19" s="11">
        <v>102571.65960000001</v>
      </c>
      <c r="N19" s="8">
        <v>14535.6</v>
      </c>
      <c r="O19" s="12">
        <v>21000</v>
      </c>
      <c r="P19" s="11">
        <f t="shared" si="1"/>
        <v>138107.25960000002</v>
      </c>
      <c r="Q19" s="15">
        <v>-197719.65434223993</v>
      </c>
      <c r="R19" s="15">
        <v>-197719.65434223993</v>
      </c>
      <c r="S19" s="11">
        <v>2553.7894754400004</v>
      </c>
      <c r="T19" s="11">
        <f t="shared" si="2"/>
        <v>-200273.44381767992</v>
      </c>
    </row>
    <row r="20" spans="1:20" s="14" customFormat="1" ht="12.75" customHeight="1">
      <c r="A20" s="8">
        <v>13</v>
      </c>
      <c r="B20" s="16" t="s">
        <v>36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f t="shared" si="0"/>
        <v>0</v>
      </c>
      <c r="M20" s="11">
        <v>102448.824</v>
      </c>
      <c r="N20" s="8">
        <v>10856.880000000001</v>
      </c>
      <c r="O20" s="12">
        <v>21000</v>
      </c>
      <c r="P20" s="11">
        <f t="shared" si="1"/>
        <v>134305.704</v>
      </c>
      <c r="Q20" s="15">
        <v>-179588.43033024002</v>
      </c>
      <c r="R20" s="15">
        <v>-179588.43033024002</v>
      </c>
      <c r="S20" s="11">
        <v>2996.82618984</v>
      </c>
      <c r="T20" s="11">
        <f t="shared" si="2"/>
        <v>-182585.25652008003</v>
      </c>
    </row>
    <row r="21" spans="1:20" s="14" customFormat="1" ht="12.75" customHeight="1">
      <c r="A21" s="8">
        <v>14</v>
      </c>
      <c r="B21" s="16" t="s">
        <v>37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f t="shared" si="0"/>
        <v>0</v>
      </c>
      <c r="M21" s="11">
        <v>188060.05199999997</v>
      </c>
      <c r="N21" s="8">
        <v>13237.8</v>
      </c>
      <c r="O21" s="12">
        <v>27000</v>
      </c>
      <c r="P21" s="11">
        <f t="shared" si="1"/>
        <v>228297.85199999996</v>
      </c>
      <c r="Q21" s="15">
        <v>175943.51059155999</v>
      </c>
      <c r="R21" s="15">
        <v>175943.51059155999</v>
      </c>
      <c r="S21" s="11">
        <v>4631.06303352</v>
      </c>
      <c r="T21" s="11">
        <f t="shared" si="2"/>
        <v>171312.44755803997</v>
      </c>
    </row>
    <row r="22" spans="1:20" s="14" customFormat="1" ht="12.75" customHeight="1">
      <c r="A22" s="8">
        <v>15</v>
      </c>
      <c r="B22" s="16" t="s">
        <v>38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f t="shared" si="0"/>
        <v>0</v>
      </c>
      <c r="M22" s="11">
        <v>141788.928</v>
      </c>
      <c r="N22" s="8">
        <v>8316.72</v>
      </c>
      <c r="O22" s="12">
        <v>207000</v>
      </c>
      <c r="P22" s="11">
        <f t="shared" si="1"/>
        <v>357105.64800000004</v>
      </c>
      <c r="Q22" s="15">
        <v>419377.53883259994</v>
      </c>
      <c r="R22" s="15">
        <v>419377.53883259994</v>
      </c>
      <c r="S22" s="11">
        <v>12015.83264364</v>
      </c>
      <c r="T22" s="11">
        <f t="shared" si="2"/>
        <v>407361.70618895994</v>
      </c>
    </row>
    <row r="23" spans="1:20" s="14" customFormat="1" ht="12.75" customHeight="1">
      <c r="A23" s="8">
        <v>16</v>
      </c>
      <c r="B23" s="16" t="s">
        <v>39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f t="shared" si="0"/>
        <v>0</v>
      </c>
      <c r="M23" s="11">
        <v>137359.01760000002</v>
      </c>
      <c r="N23" s="8">
        <v>22896.72</v>
      </c>
      <c r="O23" s="12">
        <v>16800</v>
      </c>
      <c r="P23" s="11">
        <f t="shared" si="1"/>
        <v>177055.73760000002</v>
      </c>
      <c r="Q23" s="15">
        <v>-115485.17047787996</v>
      </c>
      <c r="R23" s="15">
        <v>-115485.17047787996</v>
      </c>
      <c r="S23" s="11">
        <v>2528.0693676</v>
      </c>
      <c r="T23" s="11">
        <f>R23-S23</f>
        <v>-118013.23984547995</v>
      </c>
    </row>
    <row r="24" spans="1:20" s="14" customFormat="1" ht="12.75" customHeight="1">
      <c r="A24" s="8">
        <v>17</v>
      </c>
      <c r="B24" s="16" t="s">
        <v>40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f t="shared" si="0"/>
        <v>0</v>
      </c>
      <c r="M24" s="11">
        <v>67606.068</v>
      </c>
      <c r="N24" s="8">
        <v>9690.48</v>
      </c>
      <c r="O24" s="12">
        <v>18600</v>
      </c>
      <c r="P24" s="11">
        <f t="shared" si="1"/>
        <v>95896.548</v>
      </c>
      <c r="Q24" s="15">
        <v>-43450.37945124003</v>
      </c>
      <c r="R24" s="15">
        <v>-43450.37945124003</v>
      </c>
      <c r="S24" s="11">
        <v>877.9013989199999</v>
      </c>
      <c r="T24" s="11">
        <f t="shared" si="2"/>
        <v>-44328.28085016003</v>
      </c>
    </row>
    <row r="25" spans="1:20" s="14" customFormat="1" ht="12.75" customHeight="1">
      <c r="A25" s="8">
        <v>18</v>
      </c>
      <c r="B25" s="16" t="s">
        <v>41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f t="shared" si="0"/>
        <v>0</v>
      </c>
      <c r="M25" s="11">
        <v>56801.16</v>
      </c>
      <c r="N25" s="8">
        <v>9690.48</v>
      </c>
      <c r="O25" s="12">
        <v>18600</v>
      </c>
      <c r="P25" s="11">
        <f t="shared" si="1"/>
        <v>85091.64</v>
      </c>
      <c r="Q25" s="15">
        <v>-8995.069024880011</v>
      </c>
      <c r="R25" s="15">
        <v>-8995.06902488001</v>
      </c>
      <c r="S25" s="11">
        <v>1441.9288976399998</v>
      </c>
      <c r="T25" s="11">
        <f t="shared" si="2"/>
        <v>-10436.99792252001</v>
      </c>
    </row>
    <row r="26" spans="1:20" s="14" customFormat="1" ht="12.75" customHeight="1">
      <c r="A26" s="8">
        <v>19</v>
      </c>
      <c r="B26" s="16" t="s">
        <v>42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f t="shared" si="0"/>
        <v>0</v>
      </c>
      <c r="M26" s="11">
        <v>97932.15719999999</v>
      </c>
      <c r="N26" s="8">
        <v>10899.6</v>
      </c>
      <c r="O26" s="12">
        <v>15000</v>
      </c>
      <c r="P26" s="11">
        <f t="shared" si="1"/>
        <v>123831.7572</v>
      </c>
      <c r="Q26" s="13">
        <v>-61877.59922004002</v>
      </c>
      <c r="R26" s="13">
        <v>-61877.59922004</v>
      </c>
      <c r="S26" s="11">
        <v>2851.7592398399997</v>
      </c>
      <c r="T26" s="11">
        <f>R26-S26</f>
        <v>-64729.35845988</v>
      </c>
    </row>
    <row r="27" spans="1:20" s="14" customFormat="1" ht="12.75" customHeight="1">
      <c r="A27" s="8">
        <v>20</v>
      </c>
      <c r="B27" s="16" t="s">
        <v>43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f t="shared" si="0"/>
        <v>0</v>
      </c>
      <c r="M27" s="11">
        <v>130162.824</v>
      </c>
      <c r="N27" s="8">
        <v>10740.84</v>
      </c>
      <c r="O27" s="12">
        <v>30000</v>
      </c>
      <c r="P27" s="11">
        <f t="shared" si="1"/>
        <v>170903.664</v>
      </c>
      <c r="Q27" s="15">
        <v>-54257.86085988001</v>
      </c>
      <c r="R27" s="15">
        <v>-54257.86085988</v>
      </c>
      <c r="S27" s="11">
        <v>3539.0650075199997</v>
      </c>
      <c r="T27" s="11">
        <f t="shared" si="2"/>
        <v>-57796.9258674</v>
      </c>
    </row>
    <row r="28" spans="1:20" s="14" customFormat="1" ht="12.75" customHeight="1">
      <c r="A28" s="8">
        <v>21</v>
      </c>
      <c r="B28" s="16" t="s">
        <v>44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f t="shared" si="0"/>
        <v>0</v>
      </c>
      <c r="M28" s="11">
        <v>203746.17600000004</v>
      </c>
      <c r="N28" s="8">
        <v>69871.32</v>
      </c>
      <c r="O28" s="12">
        <v>40800</v>
      </c>
      <c r="P28" s="11">
        <f t="shared" si="1"/>
        <v>314417.49600000004</v>
      </c>
      <c r="Q28" s="15">
        <v>226477.64704899996</v>
      </c>
      <c r="R28" s="15">
        <v>228143.64704899996</v>
      </c>
      <c r="S28" s="11">
        <v>9389.51629056</v>
      </c>
      <c r="T28" s="11">
        <f t="shared" si="2"/>
        <v>218754.13075843998</v>
      </c>
    </row>
    <row r="29" spans="1:20" s="14" customFormat="1" ht="12.75" customHeight="1">
      <c r="A29" s="8">
        <v>22</v>
      </c>
      <c r="B29" s="16" t="s">
        <v>45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f>C29+D29+E29+F29+G29+H29+I29+J29</f>
        <v>0</v>
      </c>
      <c r="M29" s="11">
        <v>96032.7648</v>
      </c>
      <c r="N29" s="8">
        <v>5859.6</v>
      </c>
      <c r="O29" s="12">
        <v>15000</v>
      </c>
      <c r="P29" s="11">
        <f t="shared" si="1"/>
        <v>116892.36480000001</v>
      </c>
      <c r="Q29" s="15">
        <v>-42985.24985227999</v>
      </c>
      <c r="R29" s="13">
        <v>-42985.24985227999</v>
      </c>
      <c r="S29" s="11">
        <v>14421.470003640003</v>
      </c>
      <c r="T29" s="11">
        <f>R29-S29</f>
        <v>-57406.71985591999</v>
      </c>
    </row>
    <row r="30" spans="1:20" s="14" customFormat="1" ht="12.75" customHeight="1">
      <c r="A30" s="8">
        <v>23</v>
      </c>
      <c r="B30" s="16" t="s">
        <v>46</v>
      </c>
      <c r="C30" s="10">
        <v>0</v>
      </c>
      <c r="D30" s="10">
        <v>6471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f>C30+D30+E30+F30+G30+H30+I30+J30</f>
        <v>6471</v>
      </c>
      <c r="M30" s="11">
        <v>93983.7168</v>
      </c>
      <c r="N30" s="8">
        <v>5603.04</v>
      </c>
      <c r="O30" s="12">
        <v>15000</v>
      </c>
      <c r="P30" s="11">
        <f t="shared" si="1"/>
        <v>114586.75679999999</v>
      </c>
      <c r="Q30" s="15">
        <v>-79450.84617683999</v>
      </c>
      <c r="R30" s="15">
        <v>-79450.84617683999</v>
      </c>
      <c r="S30" s="11">
        <v>11572.281934920002</v>
      </c>
      <c r="T30" s="11">
        <f t="shared" si="2"/>
        <v>-91023.12811175999</v>
      </c>
    </row>
    <row r="31" spans="1:20" s="14" customFormat="1" ht="12.75" customHeight="1">
      <c r="A31" s="8">
        <v>24</v>
      </c>
      <c r="B31" s="16" t="s">
        <v>47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f t="shared" si="0"/>
        <v>0</v>
      </c>
      <c r="M31" s="11">
        <v>93777.918</v>
      </c>
      <c r="N31" s="8">
        <v>7775.04</v>
      </c>
      <c r="O31" s="12">
        <v>15000</v>
      </c>
      <c r="P31" s="11">
        <f t="shared" si="1"/>
        <v>116552.958</v>
      </c>
      <c r="Q31" s="15">
        <v>-265631.85507372</v>
      </c>
      <c r="R31" s="15">
        <v>-265631.85507372</v>
      </c>
      <c r="S31" s="11">
        <v>26808.05868552</v>
      </c>
      <c r="T31" s="11">
        <f t="shared" si="2"/>
        <v>-292439.91375924</v>
      </c>
    </row>
    <row r="32" spans="1:20" s="14" customFormat="1" ht="12.75" customHeight="1">
      <c r="A32" s="8">
        <v>25</v>
      </c>
      <c r="B32" s="16" t="s">
        <v>48</v>
      </c>
      <c r="C32" s="10">
        <v>1476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f>C32+D32+E32+F32+G32+H32+I32+J32</f>
        <v>1476</v>
      </c>
      <c r="M32" s="11">
        <v>87798.6672</v>
      </c>
      <c r="N32" s="8">
        <v>4198.5599999999995</v>
      </c>
      <c r="O32" s="12">
        <v>21000</v>
      </c>
      <c r="P32" s="11">
        <f t="shared" si="1"/>
        <v>112997.2272</v>
      </c>
      <c r="Q32" s="15">
        <v>-139804.89237544</v>
      </c>
      <c r="R32" s="15">
        <v>-146031.89237544</v>
      </c>
      <c r="S32" s="11">
        <v>5302.675481040001</v>
      </c>
      <c r="T32" s="11">
        <f t="shared" si="2"/>
        <v>-151334.56785648</v>
      </c>
    </row>
    <row r="33" spans="1:20" s="14" customFormat="1" ht="12.75" customHeight="1">
      <c r="A33" s="8">
        <v>26</v>
      </c>
      <c r="B33" s="16" t="s">
        <v>49</v>
      </c>
      <c r="C33" s="10">
        <v>1318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f>C33+D33+E33+F33+G33+H33+I33+J33</f>
        <v>1318</v>
      </c>
      <c r="M33" s="11">
        <v>88622.9352</v>
      </c>
      <c r="N33" s="8">
        <v>7917.6</v>
      </c>
      <c r="O33" s="12">
        <v>22800</v>
      </c>
      <c r="P33" s="11">
        <f t="shared" si="1"/>
        <v>119340.53520000001</v>
      </c>
      <c r="Q33" s="15">
        <v>-390849.02197915997</v>
      </c>
      <c r="R33" s="13">
        <v>-406669.02197915997</v>
      </c>
      <c r="S33" s="11">
        <v>7295.102191439999</v>
      </c>
      <c r="T33" s="11">
        <f>R33-S33</f>
        <v>-413964.1241706</v>
      </c>
    </row>
    <row r="34" spans="1:20" s="14" customFormat="1" ht="12.75" customHeight="1">
      <c r="A34" s="8">
        <v>27</v>
      </c>
      <c r="B34" s="16" t="s">
        <v>50</v>
      </c>
      <c r="C34" s="10">
        <v>1190</v>
      </c>
      <c r="D34" s="10">
        <v>2995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f t="shared" si="0"/>
        <v>4185</v>
      </c>
      <c r="M34" s="11">
        <v>92917.3536</v>
      </c>
      <c r="N34" s="8">
        <v>8088.72</v>
      </c>
      <c r="O34" s="12">
        <v>16800</v>
      </c>
      <c r="P34" s="11">
        <f t="shared" si="1"/>
        <v>117806.0736</v>
      </c>
      <c r="Q34" s="15">
        <v>-74002.21988708002</v>
      </c>
      <c r="R34" s="15">
        <v>-74002.21988708002</v>
      </c>
      <c r="S34" s="11">
        <v>11670.77302272</v>
      </c>
      <c r="T34" s="11">
        <f t="shared" si="2"/>
        <v>-85672.99290980003</v>
      </c>
    </row>
    <row r="35" spans="1:20" s="14" customFormat="1" ht="12.75" customHeight="1">
      <c r="A35" s="8">
        <v>28</v>
      </c>
      <c r="B35" s="16" t="s">
        <v>51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4744</v>
      </c>
      <c r="L35" s="10">
        <f>C35+D35+E35+F35+G35+H35+I35+J35+K35</f>
        <v>4744</v>
      </c>
      <c r="M35" s="11">
        <v>96650.34</v>
      </c>
      <c r="N35" s="8">
        <v>8031.6</v>
      </c>
      <c r="O35" s="12">
        <v>22800</v>
      </c>
      <c r="P35" s="11">
        <f t="shared" si="1"/>
        <v>127481.94</v>
      </c>
      <c r="Q35" s="15">
        <v>-219489.23207848</v>
      </c>
      <c r="R35" s="15">
        <v>-219489.23207848</v>
      </c>
      <c r="S35" s="11">
        <v>10318.907985119999</v>
      </c>
      <c r="T35" s="11">
        <f>R35-S35</f>
        <v>-229808.1400636</v>
      </c>
    </row>
    <row r="36" spans="1:20" s="14" customFormat="1" ht="12.75" customHeight="1">
      <c r="A36" s="17"/>
      <c r="B36" s="18" t="s">
        <v>52</v>
      </c>
      <c r="C36" s="19">
        <f aca="true" t="shared" si="3" ref="C36:I36">SUM(C8:C35)</f>
        <v>3984</v>
      </c>
      <c r="D36" s="19">
        <f t="shared" si="3"/>
        <v>9466</v>
      </c>
      <c r="E36" s="19">
        <f t="shared" si="3"/>
        <v>8646</v>
      </c>
      <c r="F36" s="19">
        <f t="shared" si="3"/>
        <v>0</v>
      </c>
      <c r="G36" s="19">
        <f t="shared" si="3"/>
        <v>0</v>
      </c>
      <c r="H36" s="19">
        <f t="shared" si="3"/>
        <v>0</v>
      </c>
      <c r="I36" s="19">
        <f t="shared" si="3"/>
        <v>0</v>
      </c>
      <c r="J36" s="19">
        <f aca="true" t="shared" si="4" ref="J36:P36">SUM(J8:J35)</f>
        <v>0</v>
      </c>
      <c r="K36" s="20">
        <f t="shared" si="4"/>
        <v>4744</v>
      </c>
      <c r="L36" s="19">
        <f t="shared" si="4"/>
        <v>26840</v>
      </c>
      <c r="M36" s="19">
        <f t="shared" si="4"/>
        <v>3003209.8428</v>
      </c>
      <c r="N36" s="19">
        <f t="shared" si="4"/>
        <v>360346.7999999999</v>
      </c>
      <c r="O36" s="19">
        <f t="shared" si="4"/>
        <v>750600</v>
      </c>
      <c r="P36" s="21">
        <f t="shared" si="4"/>
        <v>4114156.6428</v>
      </c>
      <c r="Q36" s="19">
        <f>SUM(Q8:Q35)</f>
        <v>-2627708.1487678797</v>
      </c>
      <c r="R36" s="19">
        <f>SUM(R8:R35)</f>
        <v>-2648089.1487678797</v>
      </c>
      <c r="S36" s="19">
        <f>SUM(S8:S35)</f>
        <v>168797.86713468</v>
      </c>
      <c r="T36" s="21">
        <f>SUM(T8:T35)</f>
        <v>-2816887.0159025607</v>
      </c>
    </row>
    <row r="37" spans="1:19" ht="15">
      <c r="A37" s="22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2"/>
    </row>
    <row r="38" spans="1:19" ht="15">
      <c r="A38" s="22"/>
      <c r="B38" s="2"/>
      <c r="C38" s="2"/>
      <c r="D38" s="2"/>
      <c r="E38" s="2"/>
      <c r="F38" s="2"/>
      <c r="G38" s="2"/>
      <c r="H38" s="2"/>
      <c r="I38" s="2"/>
      <c r="J38" s="2"/>
      <c r="K38" s="2"/>
      <c r="L38" s="24"/>
      <c r="M38" s="24"/>
      <c r="N38" s="24"/>
      <c r="O38" s="24"/>
      <c r="P38" s="24"/>
      <c r="Q38" s="24"/>
      <c r="R38" s="24"/>
      <c r="S38" s="22"/>
    </row>
    <row r="39" spans="1:19" ht="15">
      <c r="A39" s="25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4"/>
      <c r="S39" s="22"/>
    </row>
    <row r="40" spans="1:19" ht="15">
      <c r="A40" s="25"/>
      <c r="B40" s="26"/>
      <c r="C40" s="27"/>
      <c r="D40" s="27"/>
      <c r="E40" s="27"/>
      <c r="F40" s="27"/>
      <c r="G40" s="27"/>
      <c r="H40" s="27"/>
      <c r="I40" s="33"/>
      <c r="J40" s="33"/>
      <c r="K40" s="33"/>
      <c r="L40" s="27"/>
      <c r="M40" s="27"/>
      <c r="N40" s="27"/>
      <c r="O40" s="27"/>
      <c r="P40" s="27"/>
      <c r="Q40" s="27"/>
      <c r="R40" s="24"/>
      <c r="S40" s="22"/>
    </row>
    <row r="41" spans="1:19" ht="15">
      <c r="A41" s="25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  <c r="S41" s="22"/>
    </row>
    <row r="42" spans="1:19" ht="15">
      <c r="A42" s="25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  <c r="S42" s="22"/>
    </row>
    <row r="43" spans="1:19" ht="15">
      <c r="A43" s="25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  <c r="S43" s="22"/>
    </row>
    <row r="44" spans="1:19" ht="18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1"/>
      <c r="S44" s="22"/>
    </row>
    <row r="45" spans="1:19" ht="18.75">
      <c r="A45" s="28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1"/>
      <c r="S45" s="22"/>
    </row>
    <row r="46" spans="1:19" ht="15">
      <c r="A46" s="29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"/>
      <c r="S46" s="22"/>
    </row>
  </sheetData>
  <sheetProtection/>
  <mergeCells count="25">
    <mergeCell ref="A1:Q1"/>
    <mergeCell ref="A2:Q2"/>
    <mergeCell ref="A4:A6"/>
    <mergeCell ref="B4:B6"/>
    <mergeCell ref="C4:J4"/>
    <mergeCell ref="L4:L6"/>
    <mergeCell ref="M4:M6"/>
    <mergeCell ref="N4:O5"/>
    <mergeCell ref="P4:P6"/>
    <mergeCell ref="Q4:Q6"/>
    <mergeCell ref="R4:R6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I40:K40"/>
    <mergeCell ref="A44:Q44"/>
    <mergeCell ref="B45:Q4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2017-03-16T11:01:16Z</dcterms:modified>
  <cp:category/>
  <cp:version/>
  <cp:contentType/>
  <cp:contentStatus/>
</cp:coreProperties>
</file>